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autoCompressPictures="0" defaultThemeVersion="124226"/>
  <bookViews>
    <workbookView xWindow="0" yWindow="0" windowWidth="25605" windowHeight="15990" tabRatio="500"/>
  </bookViews>
  <sheets>
    <sheet name="Cheques_2019" sheetId="1" r:id="rId1"/>
  </sheets>
  <calcPr calcId="125725"/>
</workbook>
</file>

<file path=xl/calcChain.xml><?xml version="1.0" encoding="utf-8"?>
<calcChain xmlns="http://schemas.openxmlformats.org/spreadsheetml/2006/main">
  <c r="D96" i="1"/>
  <c r="G92" l="1"/>
  <c r="H92"/>
  <c r="I92"/>
  <c r="I91"/>
  <c r="F92"/>
  <c r="I86"/>
  <c r="G87"/>
  <c r="I87" s="1"/>
  <c r="H87"/>
  <c r="F87"/>
  <c r="I81"/>
  <c r="I80"/>
  <c r="G82"/>
  <c r="H82"/>
  <c r="F82"/>
  <c r="I71"/>
  <c r="I72"/>
  <c r="I73"/>
  <c r="I74"/>
  <c r="I75"/>
  <c r="I70"/>
  <c r="G76"/>
  <c r="H76"/>
  <c r="F76"/>
  <c r="I45"/>
  <c r="I46"/>
  <c r="I47"/>
  <c r="I48"/>
  <c r="I49"/>
  <c r="I50"/>
  <c r="I51"/>
  <c r="I52"/>
  <c r="I53"/>
  <c r="I54"/>
  <c r="I55"/>
  <c r="I56"/>
  <c r="I57"/>
  <c r="I58"/>
  <c r="I59"/>
  <c r="I60"/>
  <c r="I61"/>
  <c r="I62"/>
  <c r="I63"/>
  <c r="I64"/>
  <c r="I65"/>
  <c r="I44"/>
  <c r="G66"/>
  <c r="H66"/>
  <c r="F66"/>
  <c r="I37"/>
  <c r="I38"/>
  <c r="I39"/>
  <c r="I36"/>
  <c r="G40"/>
  <c r="H40"/>
  <c r="F40"/>
  <c r="I76" l="1"/>
  <c r="I82"/>
  <c r="I40"/>
  <c r="I66"/>
  <c r="G32"/>
  <c r="G96" s="1"/>
  <c r="I96" s="1"/>
  <c r="H32"/>
  <c r="H96" s="1"/>
  <c r="F32"/>
  <c r="F96" s="1"/>
  <c r="I7"/>
  <c r="I8"/>
  <c r="I9"/>
  <c r="I10"/>
  <c r="I11"/>
  <c r="I12"/>
  <c r="I13"/>
  <c r="I14"/>
  <c r="I15"/>
  <c r="I16"/>
  <c r="I17"/>
  <c r="I18"/>
  <c r="I19"/>
  <c r="I20"/>
  <c r="I21"/>
  <c r="I22"/>
  <c r="I23"/>
  <c r="I24"/>
  <c r="I25"/>
  <c r="I26"/>
  <c r="I27"/>
  <c r="I28"/>
  <c r="I29"/>
  <c r="I30"/>
  <c r="I31"/>
  <c r="I6"/>
  <c r="I32" l="1"/>
</calcChain>
</file>

<file path=xl/sharedStrings.xml><?xml version="1.0" encoding="utf-8"?>
<sst xmlns="http://schemas.openxmlformats.org/spreadsheetml/2006/main" count="685" uniqueCount="310">
  <si>
    <t>NIF</t>
  </si>
  <si>
    <t>IDE/2019/000035</t>
  </si>
  <si>
    <t>B33476037</t>
  </si>
  <si>
    <t>ACOTHERM MANTENIMIENTOS SL</t>
  </si>
  <si>
    <t>CREACIÓN, DESARROLLO E IMPLANTACIÓN DE SOFTWARE DE MOVILIDAD</t>
  </si>
  <si>
    <t>30/11/2020 00:00:00</t>
  </si>
  <si>
    <t>IDE/2019/000076</t>
  </si>
  <si>
    <t>FERNANDO   MILLA FERNANDEZ</t>
  </si>
  <si>
    <t>Diseño de Marca e Imagen visual corporativa del nuevo producto ATEVA</t>
  </si>
  <si>
    <t>IDE/2019/000086</t>
  </si>
  <si>
    <t>B52545571</t>
  </si>
  <si>
    <t>CONSERVAS GUEYUMAR SL</t>
  </si>
  <si>
    <t>CONSERPRA: Desarrollo de una conserva de pulpo a la brasa con patata.</t>
  </si>
  <si>
    <t>SI</t>
  </si>
  <si>
    <t>IDE/2019/000088</t>
  </si>
  <si>
    <t>AGUSTIN FERNANDEZ MARGOLLES</t>
  </si>
  <si>
    <t>Proyecto BOVIACHOA</t>
  </si>
  <si>
    <t>IDE/2019/000091</t>
  </si>
  <si>
    <t>A33604513</t>
  </si>
  <si>
    <t>INDUSTRIAL OLMAR SA</t>
  </si>
  <si>
    <t>Asesoramiento y exploración de las capacidades de la fabricación aditiva mediante tecnologías de sinterizado láser de materiales metálicos aplicadas al sector defensa</t>
  </si>
  <si>
    <t>IDE/2019/000094</t>
  </si>
  <si>
    <t>B74165176</t>
  </si>
  <si>
    <t>IMAGINE800 SL</t>
  </si>
  <si>
    <t>Diseño de imagen corporativa y manual de normas de nueva marca de producto de App de llamadas telefonicas con grabacion y transcripcion de conversaciones</t>
  </si>
  <si>
    <t>IDE/2019/000095</t>
  </si>
  <si>
    <t>B33350190</t>
  </si>
  <si>
    <t>CAFES EL GLOBO SL</t>
  </si>
  <si>
    <t>Alimentos enriquecidos y fortalecidos con proteína</t>
  </si>
  <si>
    <t>IDE/2019/000097</t>
  </si>
  <si>
    <t>B74378324</t>
  </si>
  <si>
    <t>ENVIRA INGENIEROS ASESORES SL</t>
  </si>
  <si>
    <t>AUDITORIA DIGITAL</t>
  </si>
  <si>
    <t>NO</t>
  </si>
  <si>
    <t>IDE/2019/000098</t>
  </si>
  <si>
    <t>B33795444</t>
  </si>
  <si>
    <t>GREEN SOFTWARE SL</t>
  </si>
  <si>
    <t>CRM GREEN SOFTWARE , HERRAMIENTA PARA LA GESTIÓN COMERCIAL DE LA EMPRESA</t>
  </si>
  <si>
    <t>IDE/2019/000099</t>
  </si>
  <si>
    <t>B24711939</t>
  </si>
  <si>
    <t>GLOBAL MED SYSTEMS SL</t>
  </si>
  <si>
    <t>DISEÑO DE UN EQUIPO DE HIPERTERMIA DE ACCIÓN PROFUNDA</t>
  </si>
  <si>
    <t>IDE/2019/000102</t>
  </si>
  <si>
    <t>DIEGO EGUIA VEGA</t>
  </si>
  <si>
    <t>Reactivación del mercado de mermeladas</t>
  </si>
  <si>
    <t>IDE/2019/000103</t>
  </si>
  <si>
    <t>B33967548</t>
  </si>
  <si>
    <t>EUROLAB ALIMENTARIA SL</t>
  </si>
  <si>
    <t>ACREDITACION DE LABORATORIO SEGÚN UNE-EN ISO/IEC 17025</t>
  </si>
  <si>
    <t>IDE/2019/000104</t>
  </si>
  <si>
    <t>B33906868</t>
  </si>
  <si>
    <t>EUROLAB BIOCONSULTING SL</t>
  </si>
  <si>
    <t>PROYECTO QUIROVALTIC (Implantacion de solucion TIC para digitalización de servicio de validación de áreas críticas hospitalarias y de laboratorios farmaceúticos.)</t>
  </si>
  <si>
    <t>IDE/2019/000105</t>
  </si>
  <si>
    <t>B52522851</t>
  </si>
  <si>
    <t>EXINTRO GLOBAL SL</t>
  </si>
  <si>
    <t>DESARROLLO DE APLICACIÓN PARA EL CÁLCULO DE RENTABILIDADES SOBRE INVERSIÓN EN ENERGÍA FOTOVOLTAICA</t>
  </si>
  <si>
    <t>IDE/2019/000106</t>
  </si>
  <si>
    <t>B74347808</t>
  </si>
  <si>
    <t>TRIONET SEGURIDAD Y SOLUCIONES TECNOLOGICAS SL</t>
  </si>
  <si>
    <t>Consultoría para la implantación de un ERP basado en Odoo</t>
  </si>
  <si>
    <t>IDE/2019/000107</t>
  </si>
  <si>
    <t>B33094855</t>
  </si>
  <si>
    <t>REPRESENTACIONES DE AVES Y GANADOS SL</t>
  </si>
  <si>
    <t>Proyecto PRECAR</t>
  </si>
  <si>
    <t>IDE/2019/000108</t>
  </si>
  <si>
    <t>B33857665</t>
  </si>
  <si>
    <t>MILENIUM PREIMPRESION SL</t>
  </si>
  <si>
    <t>Milenium ERP, herramienta tecnológica  para la gestión total de la empresa</t>
  </si>
  <si>
    <t>IDE/2019/000109</t>
  </si>
  <si>
    <t>B33568130</t>
  </si>
  <si>
    <t>ECOCOMPUTER SL</t>
  </si>
  <si>
    <t>CONSULTORÍA PARA LA CERTIFICACIÓN EN EL ESQUEMA NACIONAL DE SEGURIDAD</t>
  </si>
  <si>
    <t>IDE/2019/000110</t>
  </si>
  <si>
    <t>B33851809</t>
  </si>
  <si>
    <t>BOCETTO INTERIORISMO Y CONSTRUCCION SL</t>
  </si>
  <si>
    <t>ERP de Bocetto Interiorismo y construcción para el control empresarial</t>
  </si>
  <si>
    <t>IDE/2019/000111</t>
  </si>
  <si>
    <t>A33640855</t>
  </si>
  <si>
    <t>ASISTENCIA TECNICA INDUSTRIAL ASTURIANA SA</t>
  </si>
  <si>
    <t>IMPLANTACION DE NEODOC PARA EL SISTEMA DE GESTION DE CALIDAD Y GESTION DE CORREO CORPORATIVO</t>
  </si>
  <si>
    <t>IDE/2019/000114</t>
  </si>
  <si>
    <t>A33611195</t>
  </si>
  <si>
    <t>ADARO TECNOLOGIA SA</t>
  </si>
  <si>
    <t>DISEÑO ESTÉTICO DE LA ENVOLVENTE DE LINTERNA DE SEGURIDAD PARA CASCO DE BOMBERO MODELO ADALIT L-30</t>
  </si>
  <si>
    <t>IDE/2019/000115</t>
  </si>
  <si>
    <t>B33594169</t>
  </si>
  <si>
    <t>PALETS DEL CANTABRICO SL</t>
  </si>
  <si>
    <t>IMPLANTACION DE SISTEMA DE GESTION INTEGRAL A3 ERP</t>
  </si>
  <si>
    <t>IDE/2019/000117</t>
  </si>
  <si>
    <t>B33005877</t>
  </si>
  <si>
    <t>JUAN MARTINEZ SL</t>
  </si>
  <si>
    <t>Asesoramiento tecnológico integral de los procesos, flujos de trabajo, tipología de datos de proceso, fuentes de información, tecnologías, implicadas, etc. para obtener finalmente una visión 360 de la empresa Juan Martínez y que permita desarrollar un proceso integral de automatización de las plantas de proceso, buscando el paradigma de la industria conectada o industria 4.0.</t>
  </si>
  <si>
    <t>IDE/2019/000118</t>
  </si>
  <si>
    <t>B33819806</t>
  </si>
  <si>
    <t>MEDIA MADERA INGENIEROS CONSULTORES SL</t>
  </si>
  <si>
    <t>Digitalización integral de procesos de gestión corporativa</t>
  </si>
  <si>
    <t>IDE/2019/000119</t>
  </si>
  <si>
    <t>B33951799</t>
  </si>
  <si>
    <t>INSTALACIONES ELECTRICAS SOMFER SL</t>
  </si>
  <si>
    <t>IDE/2019/000121</t>
  </si>
  <si>
    <t>Asesoramiento en el uso de tecnologías de fabricación aditiva para el desarrollo de fijaciones y envolventes de equipos electrónicos</t>
  </si>
  <si>
    <t>IDE/2019/000122</t>
  </si>
  <si>
    <t>CARLOS MARTINEZ CARCEDO</t>
  </si>
  <si>
    <t>Aplicación de Realidad Aumentada para ayuda en el mantenimiento de instalaciones eléctricas de Baja Tensión y/o Telecomunicaciones en los edificios.</t>
  </si>
  <si>
    <t>IDE/2019/000125</t>
  </si>
  <si>
    <t>B33487851</t>
  </si>
  <si>
    <t>INOXNALON SL</t>
  </si>
  <si>
    <t>INNOVACIÓN: MEJORAS, ADAPTACIÓN E IMPLANTACIÓN DE SOLUCIONES EN EL SISTEMA DE GESTIÓN ERP ORIENTADAS HACIA  INDUSTRIA 4.0 y LA DIGITALIZACION DE LA EMPRESA</t>
  </si>
  <si>
    <t>IDE/2019/000126</t>
  </si>
  <si>
    <t>B74378720</t>
  </si>
  <si>
    <t>NUEVO SENTIDO TECNOLOGICO REALIDAD AUMENTADA SL</t>
  </si>
  <si>
    <t>Optimización de procesos de marketing y venta de Onirix</t>
  </si>
  <si>
    <t>IDE/2019/000127</t>
  </si>
  <si>
    <t>B33417171</t>
  </si>
  <si>
    <t>SERVICIOS POSTALES Y TELEFONICOS SL</t>
  </si>
  <si>
    <t>Implementación de un nuevo ERP abierto y su conexión al ERP de Producción, que permita automatizar los procesos de facturación y asignación de costes analíticos</t>
  </si>
  <si>
    <t>IDE/2019/000128</t>
  </si>
  <si>
    <t>A33784596</t>
  </si>
  <si>
    <t>SISTEMAS ESPECIALES DE METALIZACION SA</t>
  </si>
  <si>
    <t>Consultoría para la implantación de un Gestor Documental</t>
  </si>
  <si>
    <t>IDE/2019/000129</t>
  </si>
  <si>
    <t>B33778499</t>
  </si>
  <si>
    <t>TERMOSALUD SL</t>
  </si>
  <si>
    <t>DISEÑO EQUIPO HIDRODERMOABRASION PARA EL TRATAMIENTO DEL ACNÉ</t>
  </si>
  <si>
    <t>IDE/2019/000130</t>
  </si>
  <si>
    <t>Asesoramiento Tecnológico en la fabricación de dispositivos electrónicos avanzados para equipamiento médico de presoterapia y radiofrecuencia.</t>
  </si>
  <si>
    <t>IDE/2019/000131</t>
  </si>
  <si>
    <t>A33001678</t>
  </si>
  <si>
    <t>VALLE BALLINA Y FERNANDEZ SA</t>
  </si>
  <si>
    <t>ADITOK: EVALUACIÓN DEL EFECTO DE ADITIVOS ANTIMICROBIANOS AÑADIDOS A LA SIDRA</t>
  </si>
  <si>
    <t>IDE/2019/000132</t>
  </si>
  <si>
    <t>B33766122</t>
  </si>
  <si>
    <t>OF SERVICE BTP SL</t>
  </si>
  <si>
    <t>Nuevo sistema de presupuestación de trabajos en base a datos históricos de rentabilidad.</t>
  </si>
  <si>
    <t>IDE/2019/000134</t>
  </si>
  <si>
    <t>B33999723</t>
  </si>
  <si>
    <t>FACHADAS TECNICAS Y VENTILADAS SL</t>
  </si>
  <si>
    <t>Digitalización de la empresa, implantación soluciones TIC</t>
  </si>
  <si>
    <t>IDE/2019/000135</t>
  </si>
  <si>
    <t>B33934027</t>
  </si>
  <si>
    <t>TALENT ENTERPRISE SL</t>
  </si>
  <si>
    <t>Plataforma Web-App para captación de clientes, estudios de mercado y feedback.</t>
  </si>
  <si>
    <t>IDE/2019/000137</t>
  </si>
  <si>
    <t>B33238478</t>
  </si>
  <si>
    <t>EMBUTIDOS LA UNION SL</t>
  </si>
  <si>
    <t>CHART: Desarrollo y validación de una nueva referencia de chorizo asturiano de carácter artesanal</t>
  </si>
  <si>
    <t>IDE/2019/000140</t>
  </si>
  <si>
    <t>A33027210</t>
  </si>
  <si>
    <t>CORVEFLEX SA</t>
  </si>
  <si>
    <t>ASESORAMIENTO TECNOLÓGICO</t>
  </si>
  <si>
    <t>IDE/2019/000141</t>
  </si>
  <si>
    <t>ANA MARIA ACEVEDO GARCIA</t>
  </si>
  <si>
    <t>Proyecto FABFRESH Titulo: Evaluación tecnologias de envasado/conservación para alargar la vida util de la faba fresca</t>
  </si>
  <si>
    <t>IDE/2019/000142</t>
  </si>
  <si>
    <t>A74037136</t>
  </si>
  <si>
    <t>SPECIALIZED TECHNOLOGY RESOURCES ESPAÑA SA</t>
  </si>
  <si>
    <t>Film multicapa para embalaje alimentario, basado en biopolímeros. Caracterización del film, sus propiedades y sus efectos en el envasado de alimentos.</t>
  </si>
  <si>
    <t>IDE/2019/000146</t>
  </si>
  <si>
    <t>A33440405</t>
  </si>
  <si>
    <t>SIERO LAM SA</t>
  </si>
  <si>
    <t>Servicio de asesoramiento tecnológico para la busqueda de soluciones técnicas en productos de madera castaño constituyentes de envolventes térmicas: Calidad de encolado y exudado de taninos.</t>
  </si>
  <si>
    <t>IDE/2019/000149</t>
  </si>
  <si>
    <t>B52505906</t>
  </si>
  <si>
    <t>INDUSTRIAS GOAL GIJON SL</t>
  </si>
  <si>
    <t>Diseño, cálculo y optimización de estructura soporte para paneles solares</t>
  </si>
  <si>
    <t>IDE/2019/000151</t>
  </si>
  <si>
    <t>JOSE IGNACIO CORTE ARTOS</t>
  </si>
  <si>
    <t>EMVU - Estudio y mejora de la vida úitl de productos cárnicos</t>
  </si>
  <si>
    <t>IDE/2019/000154</t>
  </si>
  <si>
    <t>F74337593</t>
  </si>
  <si>
    <t>CAMPOASTUR PRODUCTOS Y SERVICIOS SDAD COOP ASTURIANA</t>
  </si>
  <si>
    <t>Solución de digitalización de facturas, flujos de trabajo y contabilización automática.</t>
  </si>
  <si>
    <t>IDE/2019/000155</t>
  </si>
  <si>
    <t>B74324849</t>
  </si>
  <si>
    <t>DULCEGRADO SL</t>
  </si>
  <si>
    <t>DESARROLLO  DE NUEVA LINEA DE POSTRES LACTEOS INCORPORANDO/VALORIZANDO SUERO LÁCTEO  (SUBPRODUCTO) EN SU FORMULACION</t>
  </si>
  <si>
    <t>IDE/2019/000156</t>
  </si>
  <si>
    <t>B52568292</t>
  </si>
  <si>
    <t>SEERSTEMS ROBOTICA Y SISTEMAS S.L</t>
  </si>
  <si>
    <t>IMPLANTACIÓN SOFTWARE AVANZADO DE GESTION, CRM</t>
  </si>
  <si>
    <t>IDE/2019/000157</t>
  </si>
  <si>
    <t>B33777657</t>
  </si>
  <si>
    <t>COSERMO ESPAÑOLA CONSTRUCCIONES SERVICIOS Y MONTAJES SL</t>
  </si>
  <si>
    <t>ASESORAMIENTO PARA LA INCLUSIÓN DEL SINTERIZADO LÁSER SELECTIVO AL DESARROLLO DE ELEMENTOS Y RESPUESTOS EN LA INDUSTRIA QUÍMICA Y DE LOS BIENES DE EQUIPO</t>
  </si>
  <si>
    <t>IDE/2019/000159</t>
  </si>
  <si>
    <t>B74389388</t>
  </si>
  <si>
    <t>BIOQUOCHEM SL</t>
  </si>
  <si>
    <t>Diseño e implantación de un Sistema de gestión de la Calidad en base a la Norma UNE-EN/ISO 13485</t>
  </si>
  <si>
    <t>IDE/2019/000162</t>
  </si>
  <si>
    <t>B74429457</t>
  </si>
  <si>
    <t>CRYOSPHERA SLP</t>
  </si>
  <si>
    <t>DESARROLLO DE MANUAL DE SERVICIO EN REALIDAD AUMENTADA PARA INSTALACIONES FRIGORÍFICAS DE LA INDUSTRIA AGROALIMENTARIA</t>
  </si>
  <si>
    <t>IDE/2019/000163</t>
  </si>
  <si>
    <t>B24371023</t>
  </si>
  <si>
    <t>PLANIFICACIONES SAN ADRIAN DEL VALLE SL</t>
  </si>
  <si>
    <t>PROTOCOLO FAMILIAR EN LAS EMPRESAS DE SERVICIOS DE APARCAMIENTO Y CUSTODIA DE VEHÍCULOS</t>
  </si>
  <si>
    <t>IDE/2019/000165</t>
  </si>
  <si>
    <t>B52569266</t>
  </si>
  <si>
    <t>MAKE PROYECTS SOLUTIONS SL</t>
  </si>
  <si>
    <t>Consultoría para la implantación de un Sistema de Gestión de Seguridad a MAKE PROJECTS SOLUTIONS conforme a la NORMA INTERNACIONAL UNE-ISO/IEC 27001</t>
  </si>
  <si>
    <t>IDE/2019/000169</t>
  </si>
  <si>
    <t>B33655796</t>
  </si>
  <si>
    <t>TALLERES GOFER SL</t>
  </si>
  <si>
    <t>Diseño y evaluación metalúrgica de tratamientos térmicos de componentes metálicos</t>
  </si>
  <si>
    <t>IDE/2019/000172</t>
  </si>
  <si>
    <t>B52562428</t>
  </si>
  <si>
    <t>I4LIFE INNOVACION Y DESARROLLOS</t>
  </si>
  <si>
    <t>Asesoramiento tecnológico para el estudio de viabilidad de los métodos de producción y materiales de fabricación de nuevo dispositivo de apoyo para el ocio para un envejecimiento activo y saludable.</t>
  </si>
  <si>
    <t>IDE/2019/000173</t>
  </si>
  <si>
    <t>B33986464</t>
  </si>
  <si>
    <t>CEPILLOS SACEMA SL</t>
  </si>
  <si>
    <t>BI SACEMA CLOUD: CUADRO DE MANDO INTELIGENTE PARA TOMA DE DECISIONES EMPRESARIALES</t>
  </si>
  <si>
    <t>IDE/2019/000174</t>
  </si>
  <si>
    <t>A74114489</t>
  </si>
  <si>
    <t>PERFILADOS DEL NORTE SA</t>
  </si>
  <si>
    <t>ASESORAMIENTO TECNOLÓGICO PARA LA MEJORA DE LA PRODUCCIÓN</t>
  </si>
  <si>
    <t>IDE/2019/000175</t>
  </si>
  <si>
    <t>B52543733</t>
  </si>
  <si>
    <t>SERVICIOS ASTURIANOS DEL METAL 2016 SL</t>
  </si>
  <si>
    <t>Estudio para la mejora de procesos industriales aplicados a fabricación de estructuras metálicas para Oil&amp;amp;Gas bajo normativas internacionales</t>
  </si>
  <si>
    <t>IDE/2019/000176</t>
  </si>
  <si>
    <t>B74372913</t>
  </si>
  <si>
    <t>DIMIR 5 SLL</t>
  </si>
  <si>
    <t>Estudio de soldabilidad para la fabricación de bienes de equipo y grandes estructuras</t>
  </si>
  <si>
    <t>IDE/2019/000177</t>
  </si>
  <si>
    <t>B33593740</t>
  </si>
  <si>
    <t>ADPAN EUROPA SL</t>
  </si>
  <si>
    <t>SEGUIMIENTO DEL PLAN DE VIABILIDAD ELABORADO DENTRO DEL PROGRAMA DE ASESORAMIENTO</t>
  </si>
  <si>
    <t>IDE/2019/000180</t>
  </si>
  <si>
    <t>B52513231</t>
  </si>
  <si>
    <t>WEARABLE TECHNOLOGIES SL</t>
  </si>
  <si>
    <t>Optimización de desarrollos multiplataforma para aplicaciones de IoT</t>
  </si>
  <si>
    <t>IDE/2019/000181</t>
  </si>
  <si>
    <t>B52521267</t>
  </si>
  <si>
    <t>INGENOR 2000 SL</t>
  </si>
  <si>
    <t>PROTOCOLO FAMILIAR EN LAS EMPRESAS DE CONSTRUCCIÓN.</t>
  </si>
  <si>
    <t>IDE/2019/000187</t>
  </si>
  <si>
    <t>B33653130</t>
  </si>
  <si>
    <t>BTP SL</t>
  </si>
  <si>
    <t>Redefinición de marca corporativa. Rediseño de imagen de marca para su uso en web de cara a la optimización de captación de negocio</t>
  </si>
  <si>
    <t>Número Expediente</t>
  </si>
  <si>
    <t>Entidad</t>
  </si>
  <si>
    <t>Finalidad</t>
  </si>
  <si>
    <t>Municipio Inversiones</t>
  </si>
  <si>
    <t>Inversión Presentada</t>
  </si>
  <si>
    <t>Inversión Subvencionable</t>
  </si>
  <si>
    <t>Subvención Aprobada</t>
  </si>
  <si>
    <t>Inversión Privada</t>
  </si>
  <si>
    <t>%</t>
  </si>
  <si>
    <t>F. Inicio Ejecución</t>
  </si>
  <si>
    <t>F. Fin Ejecución</t>
  </si>
  <si>
    <t>Plazo Acreditación</t>
  </si>
  <si>
    <t>Cláusulas Condicinantes</t>
  </si>
  <si>
    <t>Coopera CI</t>
  </si>
  <si>
    <t>ALLER</t>
  </si>
  <si>
    <t>CARREÑO</t>
  </si>
  <si>
    <t>COAÑA</t>
  </si>
  <si>
    <t>COLUNGA</t>
  </si>
  <si>
    <t>GRADO</t>
  </si>
  <si>
    <t>LANGREO</t>
  </si>
  <si>
    <t>VALDÉS</t>
  </si>
  <si>
    <t>AVILÉS</t>
  </si>
  <si>
    <t>GIJÓN</t>
  </si>
  <si>
    <t>LLANERA</t>
  </si>
  <si>
    <t>NAVA</t>
  </si>
  <si>
    <t>OVIEDO</t>
  </si>
  <si>
    <t>RIBADESELLA</t>
  </si>
  <si>
    <t>SALAS</t>
  </si>
  <si>
    <t>SIERO</t>
  </si>
  <si>
    <t>VILLAVICIOSA</t>
  </si>
  <si>
    <t>Subvenciones dirigidas a empresas y autónomos del Principado de Asturias en el marco del Programa de Cheques</t>
  </si>
  <si>
    <t>Solicitudes aprobadas Convocatoria 2019</t>
  </si>
  <si>
    <t>CONSULTORÍA CERTIFICACIÓN</t>
  </si>
  <si>
    <t>DIGITALIZACIÓN DE LA EMPRESA</t>
  </si>
  <si>
    <t>DISEÑO</t>
  </si>
  <si>
    <t>PROTOCOLO FAMILIAR Y PROFESIONALIZACIÓN DE LA GESTIÓN</t>
  </si>
  <si>
    <t>SEGUIMIENTO EMPRESARIAL</t>
  </si>
  <si>
    <t>CRECIMIENTO EMPRESARIAL</t>
  </si>
  <si>
    <t>Se autoriza la subcontratación con la entidad vinculada CETEMAS</t>
  </si>
  <si>
    <t>Total solicitudes Asesoramiento Tecnológico:</t>
  </si>
  <si>
    <t>Total Asesoramiento Tecnológico:</t>
  </si>
  <si>
    <t>Total solicitudes Consultoría Certificación:</t>
  </si>
  <si>
    <t>Total Consultoría Certificación:</t>
  </si>
  <si>
    <t>Total solicitudes Digitalización de la Empresa:</t>
  </si>
  <si>
    <t>Total Digitalización de la Empresa:</t>
  </si>
  <si>
    <t>Total solicitudes Diseño:</t>
  </si>
  <si>
    <t>Total Diseño:</t>
  </si>
  <si>
    <t>Total solicitudes Protocolo Familiar:</t>
  </si>
  <si>
    <t>Total Protocolo Familiar:</t>
  </si>
  <si>
    <t>Total solicitudes Seguimiento Empresarial:</t>
  </si>
  <si>
    <t>Total Seguimiento Empresarial:</t>
  </si>
  <si>
    <t>Total solicitudes Crecimiento Empresarial:</t>
  </si>
  <si>
    <t>Total Crecimiento Empresarial:</t>
  </si>
  <si>
    <t xml:space="preserve">Empresas Coopera con CI: </t>
  </si>
  <si>
    <t>Totales:</t>
  </si>
  <si>
    <t>Total solicitudes aprobadas:</t>
  </si>
  <si>
    <t>7695*****</t>
  </si>
  <si>
    <t>1087*****</t>
  </si>
  <si>
    <t>7165*****</t>
  </si>
  <si>
    <t>7694*****</t>
  </si>
  <si>
    <t>0937*****</t>
  </si>
  <si>
    <t>0942*****</t>
  </si>
  <si>
    <t>10/05/2019</t>
  </si>
  <si>
    <t>13/05/2019</t>
  </si>
  <si>
    <t>14/05/2019</t>
  </si>
  <si>
    <t>23/04/2019</t>
  </si>
  <si>
    <t>03/05/2019</t>
  </si>
  <si>
    <t>30/11/2020</t>
  </si>
  <si>
    <t>31/01/2021</t>
  </si>
</sst>
</file>

<file path=xl/styles.xml><?xml version="1.0" encoding="utf-8"?>
<styleSheet xmlns="http://schemas.openxmlformats.org/spreadsheetml/2006/main">
  <fonts count="7">
    <font>
      <sz val="11"/>
      <name val="Calibri"/>
    </font>
    <font>
      <i/>
      <sz val="11"/>
      <name val="Calibri"/>
      <family val="2"/>
    </font>
    <font>
      <b/>
      <sz val="9"/>
      <name val="Verdana"/>
      <family val="2"/>
    </font>
    <font>
      <sz val="9"/>
      <name val="Verdana"/>
      <family val="2"/>
    </font>
    <font>
      <b/>
      <sz val="9"/>
      <color theme="3"/>
      <name val="Verdana"/>
      <family val="2"/>
    </font>
    <font>
      <b/>
      <i/>
      <sz val="9"/>
      <name val="Verdana"/>
      <family val="2"/>
    </font>
    <font>
      <i/>
      <sz val="9"/>
      <name val="Verdana"/>
      <family val="2"/>
    </font>
  </fonts>
  <fills count="3">
    <fill>
      <patternFill patternType="none"/>
    </fill>
    <fill>
      <patternFill patternType="gray125"/>
    </fill>
    <fill>
      <patternFill patternType="solid">
        <fgColor theme="4" tint="0.79998168889431442"/>
        <bgColor indexed="64"/>
      </patternFill>
    </fill>
  </fills>
  <borders count="5">
    <border>
      <left/>
      <right/>
      <top/>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diagonal/>
    </border>
    <border>
      <left style="thin">
        <color theme="3" tint="0.39991454817346722"/>
      </left>
      <right style="thin">
        <color theme="3" tint="0.39991454817346722"/>
      </right>
      <top style="thin">
        <color theme="3" tint="0.39994506668294322"/>
      </top>
      <bottom style="thin">
        <color theme="3" tint="0.39991454817346722"/>
      </bottom>
      <diagonal/>
    </border>
    <border>
      <left style="thin">
        <color theme="3" tint="0.39991454817346722"/>
      </left>
      <right style="thin">
        <color theme="3" tint="0.39991454817346722"/>
      </right>
      <top style="thin">
        <color theme="3" tint="0.39991454817346722"/>
      </top>
      <bottom style="thin">
        <color theme="3" tint="0.39991454817346722"/>
      </bottom>
      <diagonal/>
    </border>
  </borders>
  <cellStyleXfs count="1">
    <xf numFmtId="0" fontId="0" fillId="0" borderId="0"/>
  </cellStyleXfs>
  <cellXfs count="42">
    <xf numFmtId="0" fontId="0" fillId="0" borderId="0" xfId="0" applyFont="1" applyFill="1" applyBorder="1"/>
    <xf numFmtId="0" fontId="1" fillId="0" borderId="0" xfId="0" applyFont="1" applyFill="1" applyBorder="1"/>
    <xf numFmtId="0" fontId="2" fillId="2" borderId="1" xfId="0" applyFont="1" applyFill="1" applyBorder="1" applyAlignment="1">
      <alignment wrapText="1"/>
    </xf>
    <xf numFmtId="0" fontId="2" fillId="2" borderId="1" xfId="0" applyFont="1" applyFill="1" applyBorder="1" applyAlignment="1">
      <alignment horizontal="right" wrapText="1"/>
    </xf>
    <xf numFmtId="0" fontId="2" fillId="2" borderId="1" xfId="0" applyFont="1" applyFill="1" applyBorder="1" applyAlignment="1">
      <alignment horizontal="center" wrapText="1"/>
    </xf>
    <xf numFmtId="0" fontId="3" fillId="0" borderId="1" xfId="0" applyFont="1" applyFill="1" applyBorder="1" applyAlignment="1">
      <alignment wrapText="1"/>
    </xf>
    <xf numFmtId="0" fontId="3" fillId="0" borderId="0" xfId="0" applyFont="1" applyFill="1" applyBorder="1"/>
    <xf numFmtId="0" fontId="2" fillId="0" borderId="0" xfId="0" applyFont="1" applyFill="1" applyBorder="1"/>
    <xf numFmtId="4" fontId="3" fillId="0" borderId="0" xfId="0" applyNumberFormat="1" applyFont="1" applyFill="1" applyBorder="1"/>
    <xf numFmtId="2" fontId="3" fillId="0" borderId="0" xfId="0" applyNumberFormat="1" applyFont="1" applyFill="1" applyBorder="1"/>
    <xf numFmtId="0" fontId="4" fillId="0" borderId="0" xfId="0" applyFont="1" applyFill="1" applyBorder="1"/>
    <xf numFmtId="0" fontId="3" fillId="0" borderId="0" xfId="0" applyFont="1" applyFill="1" applyBorder="1" applyAlignment="1">
      <alignment horizontal="right"/>
    </xf>
    <xf numFmtId="0" fontId="3" fillId="0" borderId="0" xfId="0" applyFont="1" applyFill="1" applyBorder="1" applyAlignment="1">
      <alignment horizontal="center"/>
    </xf>
    <xf numFmtId="0" fontId="2" fillId="2" borderId="2" xfId="0" applyFont="1" applyFill="1" applyBorder="1" applyAlignment="1">
      <alignment wrapText="1"/>
    </xf>
    <xf numFmtId="0" fontId="2" fillId="2" borderId="2" xfId="0" applyFont="1" applyFill="1" applyBorder="1" applyAlignment="1">
      <alignment horizontal="right" wrapText="1"/>
    </xf>
    <xf numFmtId="0" fontId="2" fillId="2" borderId="2" xfId="0" applyFont="1" applyFill="1" applyBorder="1" applyAlignment="1">
      <alignment horizontal="center" wrapText="1"/>
    </xf>
    <xf numFmtId="0" fontId="3" fillId="0" borderId="1" xfId="0" applyFont="1" applyFill="1" applyBorder="1"/>
    <xf numFmtId="4" fontId="3" fillId="0" borderId="1" xfId="0" applyNumberFormat="1" applyFont="1" applyFill="1" applyBorder="1"/>
    <xf numFmtId="2" fontId="3" fillId="0" borderId="1" xfId="0" applyNumberFormat="1" applyFont="1" applyFill="1" applyBorder="1"/>
    <xf numFmtId="0" fontId="3" fillId="0" borderId="1" xfId="0" applyFont="1" applyFill="1" applyBorder="1" applyAlignment="1">
      <alignment horizontal="center"/>
    </xf>
    <xf numFmtId="0" fontId="3" fillId="0" borderId="3" xfId="0" applyFont="1" applyFill="1" applyBorder="1"/>
    <xf numFmtId="4" fontId="3" fillId="0" borderId="3" xfId="0" applyNumberFormat="1" applyFont="1" applyFill="1" applyBorder="1"/>
    <xf numFmtId="2" fontId="3" fillId="0" borderId="3" xfId="0" applyNumberFormat="1" applyFont="1" applyFill="1" applyBorder="1"/>
    <xf numFmtId="0" fontId="3" fillId="0" borderId="3" xfId="0" applyFont="1" applyFill="1" applyBorder="1" applyAlignment="1">
      <alignment horizontal="center"/>
    </xf>
    <xf numFmtId="0" fontId="3" fillId="0" borderId="4" xfId="0" applyFont="1" applyFill="1" applyBorder="1"/>
    <xf numFmtId="4" fontId="3" fillId="0" borderId="4" xfId="0" applyNumberFormat="1" applyFont="1" applyFill="1" applyBorder="1"/>
    <xf numFmtId="2" fontId="3" fillId="0" borderId="4" xfId="0" applyNumberFormat="1" applyFont="1" applyFill="1" applyBorder="1"/>
    <xf numFmtId="0" fontId="3" fillId="0" borderId="4" xfId="0" applyFont="1" applyFill="1" applyBorder="1" applyAlignment="1">
      <alignment horizontal="center"/>
    </xf>
    <xf numFmtId="0" fontId="3" fillId="0" borderId="4" xfId="0" applyFont="1" applyFill="1" applyBorder="1" applyAlignment="1">
      <alignment wrapText="1"/>
    </xf>
    <xf numFmtId="0" fontId="3" fillId="0" borderId="3" xfId="0" applyFont="1" applyFill="1" applyBorder="1" applyAlignment="1">
      <alignment wrapText="1"/>
    </xf>
    <xf numFmtId="4" fontId="2" fillId="0" borderId="4" xfId="0" applyNumberFormat="1" applyFont="1" applyFill="1" applyBorder="1"/>
    <xf numFmtId="0" fontId="2" fillId="0" borderId="0" xfId="0" applyFont="1" applyFill="1" applyBorder="1" applyAlignment="1">
      <alignment horizontal="right"/>
    </xf>
    <xf numFmtId="0" fontId="5" fillId="0" borderId="0" xfId="0" applyFont="1" applyFill="1" applyBorder="1" applyAlignment="1">
      <alignment horizontal="right"/>
    </xf>
    <xf numFmtId="0" fontId="2" fillId="0" borderId="0" xfId="0" applyFont="1" applyFill="1" applyBorder="1" applyAlignment="1">
      <alignment horizontal="left"/>
    </xf>
    <xf numFmtId="0" fontId="5" fillId="0" borderId="0" xfId="0" applyFont="1" applyFill="1" applyBorder="1" applyAlignment="1">
      <alignment horizontal="left"/>
    </xf>
    <xf numFmtId="0" fontId="6" fillId="0" borderId="0" xfId="0" applyFont="1" applyFill="1" applyBorder="1"/>
    <xf numFmtId="4" fontId="5" fillId="0" borderId="4" xfId="0" applyNumberFormat="1" applyFont="1" applyFill="1" applyBorder="1"/>
    <xf numFmtId="0" fontId="6" fillId="0" borderId="0" xfId="0" applyFont="1" applyFill="1" applyBorder="1" applyAlignment="1">
      <alignment horizontal="center"/>
    </xf>
    <xf numFmtId="0" fontId="6" fillId="0" borderId="0" xfId="0" applyFont="1" applyFill="1" applyBorder="1" applyAlignment="1">
      <alignment horizontal="right"/>
    </xf>
    <xf numFmtId="0" fontId="6" fillId="0" borderId="0" xfId="0" applyFont="1" applyFill="1" applyBorder="1" applyAlignment="1">
      <alignment horizontal="left"/>
    </xf>
    <xf numFmtId="14" fontId="2" fillId="2" borderId="1" xfId="0" applyNumberFormat="1" applyFont="1" applyFill="1" applyBorder="1" applyAlignment="1">
      <alignment horizontal="center" wrapText="1"/>
    </xf>
    <xf numFmtId="14" fontId="3" fillId="0" borderId="1" xfId="0" applyNumberFormat="1" applyFont="1" applyFill="1" applyBorder="1" applyAlignment="1">
      <alignment horizontal="center"/>
    </xf>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P97"/>
  <sheetViews>
    <sheetView tabSelected="1" workbookViewId="0"/>
  </sheetViews>
  <sheetFormatPr baseColWidth="10" defaultRowHeight="15"/>
  <cols>
    <col min="1" max="1" width="18.140625" style="6" customWidth="1"/>
    <col min="2" max="2" width="11.7109375" style="6" customWidth="1"/>
    <col min="3" max="4" width="52" style="6" customWidth="1"/>
    <col min="5" max="5" width="33.5703125" style="12" bestFit="1" customWidth="1"/>
    <col min="6" max="6" width="13.28515625" style="6" bestFit="1" customWidth="1"/>
    <col min="7" max="7" width="16.140625" style="6" bestFit="1" customWidth="1"/>
    <col min="8" max="8" width="12.7109375" style="6" bestFit="1" customWidth="1"/>
    <col min="9" max="9" width="13.28515625" style="6" bestFit="1" customWidth="1"/>
    <col min="10" max="10" width="6.140625" style="6" bestFit="1" customWidth="1"/>
    <col min="11" max="13" width="20.5703125" style="12" bestFit="1" customWidth="1"/>
    <col min="14" max="14" width="42.28515625" style="6" customWidth="1"/>
    <col min="15" max="15" width="9.140625" style="12" bestFit="1" customWidth="1"/>
  </cols>
  <sheetData>
    <row r="1" spans="1:16">
      <c r="A1" s="10" t="s">
        <v>271</v>
      </c>
      <c r="F1" s="11"/>
      <c r="G1" s="11"/>
      <c r="H1" s="11"/>
      <c r="I1" s="11"/>
      <c r="J1" s="12"/>
    </row>
    <row r="2" spans="1:16">
      <c r="A2" s="10" t="s">
        <v>272</v>
      </c>
      <c r="F2" s="11"/>
      <c r="G2" s="11"/>
      <c r="H2" s="11"/>
      <c r="I2" s="11"/>
      <c r="J2" s="12"/>
    </row>
    <row r="3" spans="1:16">
      <c r="F3" s="11"/>
      <c r="G3" s="11"/>
      <c r="H3" s="11"/>
      <c r="I3" s="11"/>
      <c r="J3" s="12"/>
    </row>
    <row r="4" spans="1:16">
      <c r="A4" s="7" t="s">
        <v>150</v>
      </c>
    </row>
    <row r="5" spans="1:16" ht="24">
      <c r="A5" s="2" t="s">
        <v>241</v>
      </c>
      <c r="B5" s="2" t="s">
        <v>0</v>
      </c>
      <c r="C5" s="2" t="s">
        <v>242</v>
      </c>
      <c r="D5" s="2" t="s">
        <v>243</v>
      </c>
      <c r="E5" s="4" t="s">
        <v>244</v>
      </c>
      <c r="F5" s="3" t="s">
        <v>245</v>
      </c>
      <c r="G5" s="3" t="s">
        <v>246</v>
      </c>
      <c r="H5" s="3" t="s">
        <v>247</v>
      </c>
      <c r="I5" s="3" t="s">
        <v>248</v>
      </c>
      <c r="J5" s="4" t="s">
        <v>249</v>
      </c>
      <c r="K5" s="40" t="s">
        <v>250</v>
      </c>
      <c r="L5" s="40" t="s">
        <v>251</v>
      </c>
      <c r="M5" s="40" t="s">
        <v>252</v>
      </c>
      <c r="N5" s="2" t="s">
        <v>253</v>
      </c>
      <c r="O5" s="4" t="s">
        <v>254</v>
      </c>
    </row>
    <row r="6" spans="1:16" ht="24">
      <c r="A6" s="16" t="s">
        <v>9</v>
      </c>
      <c r="B6" s="16" t="s">
        <v>10</v>
      </c>
      <c r="C6" s="16" t="s">
        <v>11</v>
      </c>
      <c r="D6" s="5" t="s">
        <v>12</v>
      </c>
      <c r="E6" s="19" t="s">
        <v>267</v>
      </c>
      <c r="F6" s="17">
        <v>10000</v>
      </c>
      <c r="G6" s="17">
        <v>10000</v>
      </c>
      <c r="H6" s="17">
        <v>7500</v>
      </c>
      <c r="I6" s="17">
        <f>(G6-H6)</f>
        <v>2500</v>
      </c>
      <c r="J6" s="18">
        <v>75</v>
      </c>
      <c r="K6" s="41">
        <v>43593</v>
      </c>
      <c r="L6" s="41">
        <v>44165</v>
      </c>
      <c r="M6" s="41">
        <v>44227</v>
      </c>
      <c r="N6" s="16"/>
      <c r="O6" s="19" t="s">
        <v>13</v>
      </c>
    </row>
    <row r="7" spans="1:16">
      <c r="A7" s="16" t="s">
        <v>14</v>
      </c>
      <c r="B7" s="16" t="s">
        <v>297</v>
      </c>
      <c r="C7" s="16" t="s">
        <v>15</v>
      </c>
      <c r="D7" s="5" t="s">
        <v>16</v>
      </c>
      <c r="E7" s="19" t="s">
        <v>258</v>
      </c>
      <c r="F7" s="17">
        <v>5000</v>
      </c>
      <c r="G7" s="17">
        <v>5000</v>
      </c>
      <c r="H7" s="17">
        <v>3750</v>
      </c>
      <c r="I7" s="17">
        <f t="shared" ref="I7:I32" si="0">(G7-H7)</f>
        <v>1250</v>
      </c>
      <c r="J7" s="18">
        <v>75</v>
      </c>
      <c r="K7" s="41">
        <v>43594</v>
      </c>
      <c r="L7" s="41">
        <v>44165</v>
      </c>
      <c r="M7" s="41">
        <v>44227</v>
      </c>
      <c r="N7" s="16"/>
      <c r="O7" s="19" t="s">
        <v>13</v>
      </c>
    </row>
    <row r="8" spans="1:16" ht="46.5">
      <c r="A8" s="16" t="s">
        <v>17</v>
      </c>
      <c r="B8" s="16" t="s">
        <v>18</v>
      </c>
      <c r="C8" s="16" t="s">
        <v>19</v>
      </c>
      <c r="D8" s="5" t="s">
        <v>20</v>
      </c>
      <c r="E8" s="19" t="s">
        <v>263</v>
      </c>
      <c r="F8" s="17">
        <v>10000</v>
      </c>
      <c r="G8" s="17">
        <v>10000</v>
      </c>
      <c r="H8" s="17">
        <v>7500</v>
      </c>
      <c r="I8" s="17">
        <f t="shared" si="0"/>
        <v>2500</v>
      </c>
      <c r="J8" s="18">
        <v>75</v>
      </c>
      <c r="K8" s="41">
        <v>43595</v>
      </c>
      <c r="L8" s="41">
        <v>44165</v>
      </c>
      <c r="M8" s="41">
        <v>44227</v>
      </c>
      <c r="N8" s="16"/>
      <c r="O8" s="19" t="s">
        <v>13</v>
      </c>
    </row>
    <row r="9" spans="1:16">
      <c r="A9" s="20" t="s">
        <v>25</v>
      </c>
      <c r="B9" s="20" t="s">
        <v>26</v>
      </c>
      <c r="C9" s="20" t="s">
        <v>27</v>
      </c>
      <c r="D9" s="29" t="s">
        <v>28</v>
      </c>
      <c r="E9" s="23" t="s">
        <v>268</v>
      </c>
      <c r="F9" s="21">
        <v>10000</v>
      </c>
      <c r="G9" s="21">
        <v>10000</v>
      </c>
      <c r="H9" s="21">
        <v>7500</v>
      </c>
      <c r="I9" s="17">
        <f t="shared" si="0"/>
        <v>2500</v>
      </c>
      <c r="J9" s="22">
        <v>75</v>
      </c>
      <c r="K9" s="23" t="s">
        <v>303</v>
      </c>
      <c r="L9" s="23" t="s">
        <v>308</v>
      </c>
      <c r="M9" s="23" t="s">
        <v>309</v>
      </c>
      <c r="N9" s="20"/>
      <c r="O9" s="23" t="s">
        <v>13</v>
      </c>
      <c r="P9" s="6"/>
    </row>
    <row r="10" spans="1:16">
      <c r="A10" s="24" t="s">
        <v>42</v>
      </c>
      <c r="B10" s="24" t="s">
        <v>298</v>
      </c>
      <c r="C10" s="24" t="s">
        <v>43</v>
      </c>
      <c r="D10" s="28" t="s">
        <v>44</v>
      </c>
      <c r="E10" s="27" t="s">
        <v>263</v>
      </c>
      <c r="F10" s="25">
        <v>5000</v>
      </c>
      <c r="G10" s="25">
        <v>5000</v>
      </c>
      <c r="H10" s="25">
        <v>3750</v>
      </c>
      <c r="I10" s="17">
        <f t="shared" si="0"/>
        <v>1250</v>
      </c>
      <c r="J10" s="26">
        <v>75</v>
      </c>
      <c r="K10" s="27" t="s">
        <v>304</v>
      </c>
      <c r="L10" s="27" t="s">
        <v>308</v>
      </c>
      <c r="M10" s="27" t="s">
        <v>309</v>
      </c>
      <c r="N10" s="24"/>
      <c r="O10" s="27" t="s">
        <v>13</v>
      </c>
      <c r="P10" s="6"/>
    </row>
    <row r="11" spans="1:16">
      <c r="A11" s="24" t="s">
        <v>61</v>
      </c>
      <c r="B11" s="24" t="s">
        <v>62</v>
      </c>
      <c r="C11" s="24" t="s">
        <v>63</v>
      </c>
      <c r="D11" s="28" t="s">
        <v>64</v>
      </c>
      <c r="E11" s="27" t="s">
        <v>264</v>
      </c>
      <c r="F11" s="25">
        <v>10000</v>
      </c>
      <c r="G11" s="25">
        <v>10000</v>
      </c>
      <c r="H11" s="25">
        <v>7500</v>
      </c>
      <c r="I11" s="17">
        <f t="shared" si="0"/>
        <v>2500</v>
      </c>
      <c r="J11" s="26">
        <v>75</v>
      </c>
      <c r="K11" s="27" t="s">
        <v>304</v>
      </c>
      <c r="L11" s="27" t="s">
        <v>308</v>
      </c>
      <c r="M11" s="27" t="s">
        <v>309</v>
      </c>
      <c r="N11" s="24"/>
      <c r="O11" s="27" t="s">
        <v>13</v>
      </c>
      <c r="P11" s="6"/>
    </row>
    <row r="12" spans="1:16" ht="91.5">
      <c r="A12" s="24" t="s">
        <v>89</v>
      </c>
      <c r="B12" s="24" t="s">
        <v>90</v>
      </c>
      <c r="C12" s="24" t="s">
        <v>91</v>
      </c>
      <c r="D12" s="28" t="s">
        <v>92</v>
      </c>
      <c r="E12" s="27" t="s">
        <v>269</v>
      </c>
      <c r="F12" s="25">
        <v>10000</v>
      </c>
      <c r="G12" s="25">
        <v>10000</v>
      </c>
      <c r="H12" s="25">
        <v>7500</v>
      </c>
      <c r="I12" s="17">
        <f t="shared" si="0"/>
        <v>2500</v>
      </c>
      <c r="J12" s="26">
        <v>75</v>
      </c>
      <c r="K12" s="27" t="s">
        <v>304</v>
      </c>
      <c r="L12" s="27" t="s">
        <v>308</v>
      </c>
      <c r="M12" s="27" t="s">
        <v>309</v>
      </c>
      <c r="N12" s="24"/>
      <c r="O12" s="27" t="s">
        <v>13</v>
      </c>
      <c r="P12" s="6"/>
    </row>
    <row r="13" spans="1:16" ht="35.25">
      <c r="A13" s="24" t="s">
        <v>100</v>
      </c>
      <c r="B13" s="24" t="s">
        <v>70</v>
      </c>
      <c r="C13" s="24" t="s">
        <v>71</v>
      </c>
      <c r="D13" s="28" t="s">
        <v>101</v>
      </c>
      <c r="E13" s="27" t="s">
        <v>262</v>
      </c>
      <c r="F13" s="25">
        <v>10000</v>
      </c>
      <c r="G13" s="25">
        <v>10000</v>
      </c>
      <c r="H13" s="25">
        <v>7500</v>
      </c>
      <c r="I13" s="17">
        <f t="shared" si="0"/>
        <v>2500</v>
      </c>
      <c r="J13" s="26">
        <v>75</v>
      </c>
      <c r="K13" s="27" t="s">
        <v>304</v>
      </c>
      <c r="L13" s="27" t="s">
        <v>308</v>
      </c>
      <c r="M13" s="27" t="s">
        <v>309</v>
      </c>
      <c r="N13" s="24"/>
      <c r="O13" s="27" t="s">
        <v>13</v>
      </c>
      <c r="P13" s="6"/>
    </row>
    <row r="14" spans="1:16" ht="35.25">
      <c r="A14" s="24" t="s">
        <v>102</v>
      </c>
      <c r="B14" s="24" t="s">
        <v>299</v>
      </c>
      <c r="C14" s="24" t="s">
        <v>103</v>
      </c>
      <c r="D14" s="28" t="s">
        <v>104</v>
      </c>
      <c r="E14" s="27" t="s">
        <v>263</v>
      </c>
      <c r="F14" s="25">
        <v>5000</v>
      </c>
      <c r="G14" s="25">
        <v>5000</v>
      </c>
      <c r="H14" s="25">
        <v>3750</v>
      </c>
      <c r="I14" s="17">
        <f t="shared" si="0"/>
        <v>1250</v>
      </c>
      <c r="J14" s="26">
        <v>75</v>
      </c>
      <c r="K14" s="27" t="s">
        <v>304</v>
      </c>
      <c r="L14" s="27" t="s">
        <v>308</v>
      </c>
      <c r="M14" s="27" t="s">
        <v>309</v>
      </c>
      <c r="N14" s="24"/>
      <c r="O14" s="27" t="s">
        <v>13</v>
      </c>
      <c r="P14" s="6"/>
    </row>
    <row r="15" spans="1:16" ht="35.25">
      <c r="A15" s="24" t="s">
        <v>125</v>
      </c>
      <c r="B15" s="24" t="s">
        <v>122</v>
      </c>
      <c r="C15" s="24" t="s">
        <v>123</v>
      </c>
      <c r="D15" s="28" t="s">
        <v>126</v>
      </c>
      <c r="E15" s="27" t="s">
        <v>263</v>
      </c>
      <c r="F15" s="25">
        <v>10000</v>
      </c>
      <c r="G15" s="25">
        <v>10000</v>
      </c>
      <c r="H15" s="25">
        <v>7500</v>
      </c>
      <c r="I15" s="17">
        <f t="shared" si="0"/>
        <v>2500</v>
      </c>
      <c r="J15" s="26">
        <v>75</v>
      </c>
      <c r="K15" s="27" t="s">
        <v>305</v>
      </c>
      <c r="L15" s="27" t="s">
        <v>308</v>
      </c>
      <c r="M15" s="27" t="s">
        <v>309</v>
      </c>
      <c r="N15" s="24"/>
      <c r="O15" s="27" t="s">
        <v>13</v>
      </c>
      <c r="P15" s="6"/>
    </row>
    <row r="16" spans="1:16" ht="24">
      <c r="A16" s="24" t="s">
        <v>127</v>
      </c>
      <c r="B16" s="24" t="s">
        <v>128</v>
      </c>
      <c r="C16" s="24" t="s">
        <v>129</v>
      </c>
      <c r="D16" s="28" t="s">
        <v>130</v>
      </c>
      <c r="E16" s="27" t="s">
        <v>270</v>
      </c>
      <c r="F16" s="25">
        <v>10000</v>
      </c>
      <c r="G16" s="25">
        <v>10000</v>
      </c>
      <c r="H16" s="25">
        <v>7500</v>
      </c>
      <c r="I16" s="17">
        <f t="shared" si="0"/>
        <v>2500</v>
      </c>
      <c r="J16" s="26">
        <v>75</v>
      </c>
      <c r="K16" s="27" t="s">
        <v>305</v>
      </c>
      <c r="L16" s="27" t="s">
        <v>308</v>
      </c>
      <c r="M16" s="27" t="s">
        <v>309</v>
      </c>
      <c r="N16" s="24"/>
      <c r="O16" s="27" t="s">
        <v>13</v>
      </c>
      <c r="P16" s="6"/>
    </row>
    <row r="17" spans="1:16" ht="24">
      <c r="A17" s="24" t="s">
        <v>143</v>
      </c>
      <c r="B17" s="24" t="s">
        <v>144</v>
      </c>
      <c r="C17" s="24" t="s">
        <v>145</v>
      </c>
      <c r="D17" s="28" t="s">
        <v>146</v>
      </c>
      <c r="E17" s="27" t="s">
        <v>268</v>
      </c>
      <c r="F17" s="25">
        <v>10000</v>
      </c>
      <c r="G17" s="25">
        <v>10000</v>
      </c>
      <c r="H17" s="25">
        <v>7500</v>
      </c>
      <c r="I17" s="17">
        <f t="shared" si="0"/>
        <v>2500</v>
      </c>
      <c r="J17" s="26">
        <v>75</v>
      </c>
      <c r="K17" s="27" t="s">
        <v>305</v>
      </c>
      <c r="L17" s="27" t="s">
        <v>308</v>
      </c>
      <c r="M17" s="27" t="s">
        <v>309</v>
      </c>
      <c r="N17" s="24"/>
      <c r="O17" s="27" t="s">
        <v>13</v>
      </c>
      <c r="P17" s="6"/>
    </row>
    <row r="18" spans="1:16">
      <c r="A18" s="24" t="s">
        <v>147</v>
      </c>
      <c r="B18" s="24" t="s">
        <v>148</v>
      </c>
      <c r="C18" s="24" t="s">
        <v>149</v>
      </c>
      <c r="D18" s="28" t="s">
        <v>150</v>
      </c>
      <c r="E18" s="27" t="s">
        <v>269</v>
      </c>
      <c r="F18" s="25">
        <v>12847.46</v>
      </c>
      <c r="G18" s="25">
        <v>10000</v>
      </c>
      <c r="H18" s="25">
        <v>7500</v>
      </c>
      <c r="I18" s="17">
        <f t="shared" si="0"/>
        <v>2500</v>
      </c>
      <c r="J18" s="26">
        <v>75</v>
      </c>
      <c r="K18" s="27" t="s">
        <v>305</v>
      </c>
      <c r="L18" s="27" t="s">
        <v>308</v>
      </c>
      <c r="M18" s="27" t="s">
        <v>309</v>
      </c>
      <c r="N18" s="24"/>
      <c r="O18" s="27" t="s">
        <v>13</v>
      </c>
      <c r="P18" s="6"/>
    </row>
    <row r="19" spans="1:16" ht="35.25">
      <c r="A19" s="24" t="s">
        <v>151</v>
      </c>
      <c r="B19" s="24" t="s">
        <v>300</v>
      </c>
      <c r="C19" s="24" t="s">
        <v>152</v>
      </c>
      <c r="D19" s="28" t="s">
        <v>153</v>
      </c>
      <c r="E19" s="27" t="s">
        <v>257</v>
      </c>
      <c r="F19" s="25">
        <v>5550</v>
      </c>
      <c r="G19" s="25">
        <v>5000</v>
      </c>
      <c r="H19" s="25">
        <v>3750</v>
      </c>
      <c r="I19" s="17">
        <f t="shared" si="0"/>
        <v>1250</v>
      </c>
      <c r="J19" s="26">
        <v>75</v>
      </c>
      <c r="K19" s="27" t="s">
        <v>305</v>
      </c>
      <c r="L19" s="27" t="s">
        <v>308</v>
      </c>
      <c r="M19" s="27" t="s">
        <v>309</v>
      </c>
      <c r="N19" s="24"/>
      <c r="O19" s="27" t="s">
        <v>13</v>
      </c>
      <c r="P19" s="6"/>
    </row>
    <row r="20" spans="1:16" ht="35.25">
      <c r="A20" s="24" t="s">
        <v>154</v>
      </c>
      <c r="B20" s="24" t="s">
        <v>155</v>
      </c>
      <c r="C20" s="24" t="s">
        <v>156</v>
      </c>
      <c r="D20" s="28" t="s">
        <v>157</v>
      </c>
      <c r="E20" s="27" t="s">
        <v>264</v>
      </c>
      <c r="F20" s="25">
        <v>10000</v>
      </c>
      <c r="G20" s="25">
        <v>10000</v>
      </c>
      <c r="H20" s="25">
        <v>7500</v>
      </c>
      <c r="I20" s="17">
        <f t="shared" si="0"/>
        <v>2500</v>
      </c>
      <c r="J20" s="26">
        <v>75</v>
      </c>
      <c r="K20" s="27" t="s">
        <v>305</v>
      </c>
      <c r="L20" s="27" t="s">
        <v>308</v>
      </c>
      <c r="M20" s="27" t="s">
        <v>309</v>
      </c>
      <c r="N20" s="24"/>
      <c r="O20" s="27" t="s">
        <v>13</v>
      </c>
      <c r="P20" s="6"/>
    </row>
    <row r="21" spans="1:16" ht="46.5">
      <c r="A21" s="24" t="s">
        <v>158</v>
      </c>
      <c r="B21" s="24" t="s">
        <v>159</v>
      </c>
      <c r="C21" s="24" t="s">
        <v>160</v>
      </c>
      <c r="D21" s="28" t="s">
        <v>161</v>
      </c>
      <c r="E21" s="27" t="s">
        <v>269</v>
      </c>
      <c r="F21" s="25">
        <v>10022.879999999999</v>
      </c>
      <c r="G21" s="25">
        <v>10000</v>
      </c>
      <c r="H21" s="25">
        <v>7500</v>
      </c>
      <c r="I21" s="17">
        <f t="shared" si="0"/>
        <v>2500</v>
      </c>
      <c r="J21" s="26">
        <v>75</v>
      </c>
      <c r="K21" s="27" t="s">
        <v>305</v>
      </c>
      <c r="L21" s="27" t="s">
        <v>308</v>
      </c>
      <c r="M21" s="27" t="s">
        <v>309</v>
      </c>
      <c r="N21" s="28" t="s">
        <v>279</v>
      </c>
      <c r="O21" s="27" t="s">
        <v>13</v>
      </c>
      <c r="P21" s="6"/>
    </row>
    <row r="22" spans="1:16" ht="24">
      <c r="A22" s="24" t="s">
        <v>162</v>
      </c>
      <c r="B22" s="24" t="s">
        <v>163</v>
      </c>
      <c r="C22" s="24" t="s">
        <v>164</v>
      </c>
      <c r="D22" s="28" t="s">
        <v>165</v>
      </c>
      <c r="E22" s="27" t="s">
        <v>263</v>
      </c>
      <c r="F22" s="25">
        <v>10000</v>
      </c>
      <c r="G22" s="25">
        <v>10000</v>
      </c>
      <c r="H22" s="25">
        <v>7500</v>
      </c>
      <c r="I22" s="17">
        <f t="shared" si="0"/>
        <v>2500</v>
      </c>
      <c r="J22" s="26">
        <v>75</v>
      </c>
      <c r="K22" s="27" t="s">
        <v>305</v>
      </c>
      <c r="L22" s="27" t="s">
        <v>308</v>
      </c>
      <c r="M22" s="27" t="s">
        <v>309</v>
      </c>
      <c r="N22" s="24"/>
      <c r="O22" s="27" t="s">
        <v>13</v>
      </c>
      <c r="P22" s="6"/>
    </row>
    <row r="23" spans="1:16" ht="24">
      <c r="A23" s="24" t="s">
        <v>166</v>
      </c>
      <c r="B23" s="24" t="s">
        <v>301</v>
      </c>
      <c r="C23" s="24" t="s">
        <v>167</v>
      </c>
      <c r="D23" s="28" t="s">
        <v>168</v>
      </c>
      <c r="E23" s="27" t="s">
        <v>265</v>
      </c>
      <c r="F23" s="25">
        <v>5000</v>
      </c>
      <c r="G23" s="25">
        <v>5000</v>
      </c>
      <c r="H23" s="25">
        <v>3750</v>
      </c>
      <c r="I23" s="17">
        <f t="shared" si="0"/>
        <v>1250</v>
      </c>
      <c r="J23" s="26">
        <v>75</v>
      </c>
      <c r="K23" s="27" t="s">
        <v>305</v>
      </c>
      <c r="L23" s="27" t="s">
        <v>308</v>
      </c>
      <c r="M23" s="27" t="s">
        <v>309</v>
      </c>
      <c r="N23" s="24"/>
      <c r="O23" s="27" t="s">
        <v>13</v>
      </c>
      <c r="P23" s="6"/>
    </row>
    <row r="24" spans="1:16" ht="35.25">
      <c r="A24" s="24" t="s">
        <v>173</v>
      </c>
      <c r="B24" s="24" t="s">
        <v>174</v>
      </c>
      <c r="C24" s="24" t="s">
        <v>175</v>
      </c>
      <c r="D24" s="28" t="s">
        <v>176</v>
      </c>
      <c r="E24" s="27" t="s">
        <v>259</v>
      </c>
      <c r="F24" s="25">
        <v>10000</v>
      </c>
      <c r="G24" s="25">
        <v>10000</v>
      </c>
      <c r="H24" s="25">
        <v>7500</v>
      </c>
      <c r="I24" s="17">
        <f t="shared" si="0"/>
        <v>2500</v>
      </c>
      <c r="J24" s="26">
        <v>75</v>
      </c>
      <c r="K24" s="27" t="s">
        <v>305</v>
      </c>
      <c r="L24" s="27" t="s">
        <v>308</v>
      </c>
      <c r="M24" s="27" t="s">
        <v>309</v>
      </c>
      <c r="N24" s="24"/>
      <c r="O24" s="27" t="s">
        <v>13</v>
      </c>
      <c r="P24" s="6"/>
    </row>
    <row r="25" spans="1:16" ht="46.5">
      <c r="A25" s="24" t="s">
        <v>181</v>
      </c>
      <c r="B25" s="24" t="s">
        <v>182</v>
      </c>
      <c r="C25" s="24" t="s">
        <v>183</v>
      </c>
      <c r="D25" s="28" t="s">
        <v>184</v>
      </c>
      <c r="E25" s="27" t="s">
        <v>263</v>
      </c>
      <c r="F25" s="25">
        <v>10000</v>
      </c>
      <c r="G25" s="25">
        <v>10000</v>
      </c>
      <c r="H25" s="25">
        <v>7500</v>
      </c>
      <c r="I25" s="17">
        <f t="shared" si="0"/>
        <v>2500</v>
      </c>
      <c r="J25" s="26">
        <v>75</v>
      </c>
      <c r="K25" s="27" t="s">
        <v>305</v>
      </c>
      <c r="L25" s="27" t="s">
        <v>308</v>
      </c>
      <c r="M25" s="27" t="s">
        <v>309</v>
      </c>
      <c r="N25" s="24"/>
      <c r="O25" s="27" t="s">
        <v>13</v>
      </c>
      <c r="P25" s="6"/>
    </row>
    <row r="26" spans="1:16" ht="35.25">
      <c r="A26" s="24" t="s">
        <v>189</v>
      </c>
      <c r="B26" s="24" t="s">
        <v>190</v>
      </c>
      <c r="C26" s="24" t="s">
        <v>191</v>
      </c>
      <c r="D26" s="28" t="s">
        <v>192</v>
      </c>
      <c r="E26" s="27" t="s">
        <v>269</v>
      </c>
      <c r="F26" s="25">
        <v>10000</v>
      </c>
      <c r="G26" s="25">
        <v>10000</v>
      </c>
      <c r="H26" s="25">
        <v>7500</v>
      </c>
      <c r="I26" s="17">
        <f t="shared" si="0"/>
        <v>2500</v>
      </c>
      <c r="J26" s="26">
        <v>75</v>
      </c>
      <c r="K26" s="27" t="s">
        <v>305</v>
      </c>
      <c r="L26" s="27" t="s">
        <v>308</v>
      </c>
      <c r="M26" s="27" t="s">
        <v>309</v>
      </c>
      <c r="N26" s="24"/>
      <c r="O26" s="27" t="s">
        <v>13</v>
      </c>
      <c r="P26" s="6"/>
    </row>
    <row r="27" spans="1:16" ht="24">
      <c r="A27" s="24" t="s">
        <v>201</v>
      </c>
      <c r="B27" s="24" t="s">
        <v>202</v>
      </c>
      <c r="C27" s="24" t="s">
        <v>203</v>
      </c>
      <c r="D27" s="28" t="s">
        <v>204</v>
      </c>
      <c r="E27" s="27" t="s">
        <v>263</v>
      </c>
      <c r="F27" s="25">
        <v>10400</v>
      </c>
      <c r="G27" s="25">
        <v>10000</v>
      </c>
      <c r="H27" s="25">
        <v>7500</v>
      </c>
      <c r="I27" s="17">
        <f t="shared" si="0"/>
        <v>2500</v>
      </c>
      <c r="J27" s="26">
        <v>75</v>
      </c>
      <c r="K27" s="27" t="s">
        <v>305</v>
      </c>
      <c r="L27" s="27" t="s">
        <v>308</v>
      </c>
      <c r="M27" s="27" t="s">
        <v>309</v>
      </c>
      <c r="N27" s="24"/>
      <c r="O27" s="27" t="s">
        <v>13</v>
      </c>
      <c r="P27" s="6"/>
    </row>
    <row r="28" spans="1:16" ht="46.5">
      <c r="A28" s="24" t="s">
        <v>205</v>
      </c>
      <c r="B28" s="24" t="s">
        <v>206</v>
      </c>
      <c r="C28" s="24" t="s">
        <v>207</v>
      </c>
      <c r="D28" s="28" t="s">
        <v>208</v>
      </c>
      <c r="E28" s="27" t="s">
        <v>263</v>
      </c>
      <c r="F28" s="25">
        <v>10000</v>
      </c>
      <c r="G28" s="25">
        <v>10000</v>
      </c>
      <c r="H28" s="25">
        <v>7500</v>
      </c>
      <c r="I28" s="17">
        <f t="shared" si="0"/>
        <v>2500</v>
      </c>
      <c r="J28" s="26">
        <v>75</v>
      </c>
      <c r="K28" s="27" t="s">
        <v>305</v>
      </c>
      <c r="L28" s="27" t="s">
        <v>308</v>
      </c>
      <c r="M28" s="27" t="s">
        <v>309</v>
      </c>
      <c r="N28" s="24"/>
      <c r="O28" s="27" t="s">
        <v>13</v>
      </c>
      <c r="P28" s="6"/>
    </row>
    <row r="29" spans="1:16" ht="24">
      <c r="A29" s="24" t="s">
        <v>213</v>
      </c>
      <c r="B29" s="24" t="s">
        <v>214</v>
      </c>
      <c r="C29" s="24" t="s">
        <v>215</v>
      </c>
      <c r="D29" s="28" t="s">
        <v>216</v>
      </c>
      <c r="E29" s="27" t="s">
        <v>255</v>
      </c>
      <c r="F29" s="25">
        <v>10000</v>
      </c>
      <c r="G29" s="25">
        <v>10000</v>
      </c>
      <c r="H29" s="25">
        <v>7500</v>
      </c>
      <c r="I29" s="17">
        <f t="shared" si="0"/>
        <v>2500</v>
      </c>
      <c r="J29" s="26">
        <v>75</v>
      </c>
      <c r="K29" s="27" t="s">
        <v>305</v>
      </c>
      <c r="L29" s="27" t="s">
        <v>308</v>
      </c>
      <c r="M29" s="27" t="s">
        <v>309</v>
      </c>
      <c r="N29" s="24"/>
      <c r="O29" s="27" t="s">
        <v>13</v>
      </c>
      <c r="P29" s="6"/>
    </row>
    <row r="30" spans="1:16" ht="35.25">
      <c r="A30" s="24" t="s">
        <v>217</v>
      </c>
      <c r="B30" s="24" t="s">
        <v>218</v>
      </c>
      <c r="C30" s="24" t="s">
        <v>219</v>
      </c>
      <c r="D30" s="28" t="s">
        <v>220</v>
      </c>
      <c r="E30" s="27" t="s">
        <v>263</v>
      </c>
      <c r="F30" s="25">
        <v>10000</v>
      </c>
      <c r="G30" s="25">
        <v>10000</v>
      </c>
      <c r="H30" s="25">
        <v>7500</v>
      </c>
      <c r="I30" s="17">
        <f t="shared" si="0"/>
        <v>2500</v>
      </c>
      <c r="J30" s="26">
        <v>75</v>
      </c>
      <c r="K30" s="27" t="s">
        <v>305</v>
      </c>
      <c r="L30" s="27" t="s">
        <v>308</v>
      </c>
      <c r="M30" s="27" t="s">
        <v>309</v>
      </c>
      <c r="N30" s="24"/>
      <c r="O30" s="27" t="s">
        <v>13</v>
      </c>
      <c r="P30" s="6"/>
    </row>
    <row r="31" spans="1:16" ht="24">
      <c r="A31" s="24" t="s">
        <v>221</v>
      </c>
      <c r="B31" s="24" t="s">
        <v>222</v>
      </c>
      <c r="C31" s="24" t="s">
        <v>223</v>
      </c>
      <c r="D31" s="28" t="s">
        <v>224</v>
      </c>
      <c r="E31" s="27" t="s">
        <v>260</v>
      </c>
      <c r="F31" s="25">
        <v>10000</v>
      </c>
      <c r="G31" s="25">
        <v>10000</v>
      </c>
      <c r="H31" s="25">
        <v>7500</v>
      </c>
      <c r="I31" s="17">
        <f t="shared" si="0"/>
        <v>2500</v>
      </c>
      <c r="J31" s="26">
        <v>75</v>
      </c>
      <c r="K31" s="27" t="s">
        <v>305</v>
      </c>
      <c r="L31" s="27" t="s">
        <v>308</v>
      </c>
      <c r="M31" s="27" t="s">
        <v>309</v>
      </c>
      <c r="N31" s="24"/>
      <c r="O31" s="27" t="s">
        <v>13</v>
      </c>
      <c r="P31" s="6"/>
    </row>
    <row r="32" spans="1:16" s="1" customFormat="1">
      <c r="A32" s="35"/>
      <c r="B32" s="35"/>
      <c r="C32" s="32" t="s">
        <v>280</v>
      </c>
      <c r="D32" s="34">
        <v>26</v>
      </c>
      <c r="E32" s="32" t="s">
        <v>281</v>
      </c>
      <c r="F32" s="36">
        <f>SUM(F6:F31)</f>
        <v>238820.34</v>
      </c>
      <c r="G32" s="36">
        <f t="shared" ref="G32:H32" si="1">SUM(G6:G31)</f>
        <v>235000</v>
      </c>
      <c r="H32" s="36">
        <f t="shared" si="1"/>
        <v>176250</v>
      </c>
      <c r="I32" s="36">
        <f t="shared" si="0"/>
        <v>58750</v>
      </c>
      <c r="J32" s="35"/>
      <c r="K32" s="37"/>
      <c r="L32" s="37"/>
      <c r="M32" s="37"/>
      <c r="N32" s="35"/>
      <c r="O32" s="37"/>
    </row>
    <row r="34" spans="1:16">
      <c r="A34" s="7" t="s">
        <v>273</v>
      </c>
    </row>
    <row r="35" spans="1:16" ht="24">
      <c r="A35" s="2" t="s">
        <v>241</v>
      </c>
      <c r="B35" s="2" t="s">
        <v>0</v>
      </c>
      <c r="C35" s="2" t="s">
        <v>242</v>
      </c>
      <c r="D35" s="2" t="s">
        <v>243</v>
      </c>
      <c r="E35" s="4" t="s">
        <v>244</v>
      </c>
      <c r="F35" s="3" t="s">
        <v>245</v>
      </c>
      <c r="G35" s="3" t="s">
        <v>246</v>
      </c>
      <c r="H35" s="3" t="s">
        <v>247</v>
      </c>
      <c r="I35" s="3" t="s">
        <v>248</v>
      </c>
      <c r="J35" s="4" t="s">
        <v>249</v>
      </c>
      <c r="K35" s="4" t="s">
        <v>250</v>
      </c>
      <c r="L35" s="4" t="s">
        <v>251</v>
      </c>
      <c r="M35" s="4" t="s">
        <v>252</v>
      </c>
      <c r="N35" s="2" t="s">
        <v>253</v>
      </c>
      <c r="O35" s="4" t="s">
        <v>254</v>
      </c>
    </row>
    <row r="36" spans="1:16">
      <c r="A36" s="20" t="s">
        <v>45</v>
      </c>
      <c r="B36" s="20" t="s">
        <v>46</v>
      </c>
      <c r="C36" s="20" t="s">
        <v>47</v>
      </c>
      <c r="D36" s="20" t="s">
        <v>48</v>
      </c>
      <c r="E36" s="23" t="s">
        <v>263</v>
      </c>
      <c r="F36" s="21">
        <v>5000</v>
      </c>
      <c r="G36" s="21">
        <v>5000</v>
      </c>
      <c r="H36" s="21">
        <v>2500</v>
      </c>
      <c r="I36" s="21">
        <f>(G36-H36)</f>
        <v>2500</v>
      </c>
      <c r="J36" s="22">
        <v>50</v>
      </c>
      <c r="K36" s="23" t="s">
        <v>304</v>
      </c>
      <c r="L36" s="23" t="s">
        <v>308</v>
      </c>
      <c r="M36" s="23" t="s">
        <v>309</v>
      </c>
      <c r="N36" s="20"/>
      <c r="O36" s="23" t="s">
        <v>33</v>
      </c>
      <c r="P36" s="6"/>
    </row>
    <row r="37" spans="1:16">
      <c r="A37" s="24" t="s">
        <v>69</v>
      </c>
      <c r="B37" s="24" t="s">
        <v>70</v>
      </c>
      <c r="C37" s="24" t="s">
        <v>71</v>
      </c>
      <c r="D37" s="24" t="s">
        <v>72</v>
      </c>
      <c r="E37" s="27" t="s">
        <v>262</v>
      </c>
      <c r="F37" s="25">
        <v>8330</v>
      </c>
      <c r="G37" s="25">
        <v>5000</v>
      </c>
      <c r="H37" s="25">
        <v>2500</v>
      </c>
      <c r="I37" s="21">
        <f t="shared" ref="I37:I40" si="2">(G37-H37)</f>
        <v>2500</v>
      </c>
      <c r="J37" s="26">
        <v>50</v>
      </c>
      <c r="K37" s="27" t="s">
        <v>304</v>
      </c>
      <c r="L37" s="27" t="s">
        <v>308</v>
      </c>
      <c r="M37" s="27" t="s">
        <v>309</v>
      </c>
      <c r="N37" s="24"/>
      <c r="O37" s="27" t="s">
        <v>33</v>
      </c>
      <c r="P37" s="6"/>
    </row>
    <row r="38" spans="1:16">
      <c r="A38" s="24" t="s">
        <v>185</v>
      </c>
      <c r="B38" s="24" t="s">
        <v>186</v>
      </c>
      <c r="C38" s="24" t="s">
        <v>187</v>
      </c>
      <c r="D38" s="24" t="s">
        <v>188</v>
      </c>
      <c r="E38" s="27" t="s">
        <v>264</v>
      </c>
      <c r="F38" s="25">
        <v>5100</v>
      </c>
      <c r="G38" s="25">
        <v>5000</v>
      </c>
      <c r="H38" s="25">
        <v>2500</v>
      </c>
      <c r="I38" s="21">
        <f t="shared" si="2"/>
        <v>2500</v>
      </c>
      <c r="J38" s="26">
        <v>50</v>
      </c>
      <c r="K38" s="27" t="s">
        <v>305</v>
      </c>
      <c r="L38" s="27" t="s">
        <v>308</v>
      </c>
      <c r="M38" s="27" t="s">
        <v>309</v>
      </c>
      <c r="N38" s="24"/>
      <c r="O38" s="27" t="s">
        <v>33</v>
      </c>
      <c r="P38" s="6"/>
    </row>
    <row r="39" spans="1:16">
      <c r="A39" s="24" t="s">
        <v>197</v>
      </c>
      <c r="B39" s="24" t="s">
        <v>198</v>
      </c>
      <c r="C39" s="24" t="s">
        <v>199</v>
      </c>
      <c r="D39" s="24" t="s">
        <v>200</v>
      </c>
      <c r="E39" s="27" t="s">
        <v>263</v>
      </c>
      <c r="F39" s="25">
        <v>5000</v>
      </c>
      <c r="G39" s="25">
        <v>5000</v>
      </c>
      <c r="H39" s="25">
        <v>2500</v>
      </c>
      <c r="I39" s="21">
        <f t="shared" si="2"/>
        <v>2500</v>
      </c>
      <c r="J39" s="26">
        <v>50</v>
      </c>
      <c r="K39" s="27" t="s">
        <v>305</v>
      </c>
      <c r="L39" s="27" t="s">
        <v>308</v>
      </c>
      <c r="M39" s="27" t="s">
        <v>309</v>
      </c>
      <c r="N39" s="24"/>
      <c r="O39" s="27" t="s">
        <v>33</v>
      </c>
      <c r="P39" s="6"/>
    </row>
    <row r="40" spans="1:16" s="1" customFormat="1">
      <c r="A40" s="35"/>
      <c r="B40" s="35"/>
      <c r="C40" s="32" t="s">
        <v>282</v>
      </c>
      <c r="D40" s="34">
        <v>4</v>
      </c>
      <c r="E40" s="32" t="s">
        <v>283</v>
      </c>
      <c r="F40" s="36">
        <f>SUM(F36:F39)</f>
        <v>23430</v>
      </c>
      <c r="G40" s="36">
        <f t="shared" ref="G40:H40" si="3">SUM(G36:G39)</f>
        <v>20000</v>
      </c>
      <c r="H40" s="36">
        <f t="shared" si="3"/>
        <v>10000</v>
      </c>
      <c r="I40" s="36">
        <f t="shared" si="2"/>
        <v>10000</v>
      </c>
      <c r="J40" s="35"/>
      <c r="K40" s="37"/>
      <c r="L40" s="37"/>
      <c r="M40" s="37"/>
      <c r="N40" s="35"/>
      <c r="O40" s="37"/>
    </row>
    <row r="42" spans="1:16">
      <c r="A42" s="7" t="s">
        <v>274</v>
      </c>
    </row>
    <row r="43" spans="1:16" ht="24">
      <c r="A43" s="2" t="s">
        <v>241</v>
      </c>
      <c r="B43" s="2" t="s">
        <v>0</v>
      </c>
      <c r="C43" s="2" t="s">
        <v>242</v>
      </c>
      <c r="D43" s="2" t="s">
        <v>243</v>
      </c>
      <c r="E43" s="4" t="s">
        <v>244</v>
      </c>
      <c r="F43" s="3" t="s">
        <v>245</v>
      </c>
      <c r="G43" s="3" t="s">
        <v>246</v>
      </c>
      <c r="H43" s="3" t="s">
        <v>247</v>
      </c>
      <c r="I43" s="3" t="s">
        <v>248</v>
      </c>
      <c r="J43" s="4" t="s">
        <v>249</v>
      </c>
      <c r="K43" s="4" t="s">
        <v>250</v>
      </c>
      <c r="L43" s="4" t="s">
        <v>251</v>
      </c>
      <c r="M43" s="4" t="s">
        <v>252</v>
      </c>
      <c r="N43" s="2" t="s">
        <v>253</v>
      </c>
      <c r="O43" s="4" t="s">
        <v>254</v>
      </c>
    </row>
    <row r="44" spans="1:16">
      <c r="A44" s="20" t="s">
        <v>1</v>
      </c>
      <c r="B44" s="20" t="s">
        <v>2</v>
      </c>
      <c r="C44" s="20" t="s">
        <v>3</v>
      </c>
      <c r="D44" s="20" t="s">
        <v>4</v>
      </c>
      <c r="E44" s="23" t="s">
        <v>262</v>
      </c>
      <c r="F44" s="21">
        <v>10280</v>
      </c>
      <c r="G44" s="21">
        <v>10000</v>
      </c>
      <c r="H44" s="21">
        <v>5000</v>
      </c>
      <c r="I44" s="21">
        <f>(G44-H44)</f>
        <v>5000</v>
      </c>
      <c r="J44" s="22">
        <v>50</v>
      </c>
      <c r="K44" s="23" t="s">
        <v>306</v>
      </c>
      <c r="L44" s="23" t="s">
        <v>308</v>
      </c>
      <c r="M44" s="23" t="s">
        <v>309</v>
      </c>
      <c r="N44" s="20"/>
      <c r="O44" s="23" t="s">
        <v>33</v>
      </c>
      <c r="P44" s="6"/>
    </row>
    <row r="45" spans="1:16">
      <c r="A45" s="24" t="s">
        <v>29</v>
      </c>
      <c r="B45" s="24" t="s">
        <v>30</v>
      </c>
      <c r="C45" s="24" t="s">
        <v>31</v>
      </c>
      <c r="D45" s="24" t="s">
        <v>32</v>
      </c>
      <c r="E45" s="27" t="s">
        <v>264</v>
      </c>
      <c r="F45" s="25">
        <v>10000</v>
      </c>
      <c r="G45" s="25">
        <v>10000</v>
      </c>
      <c r="H45" s="25">
        <v>5000</v>
      </c>
      <c r="I45" s="21">
        <f t="shared" ref="I45:I66" si="4">(G45-H45)</f>
        <v>5000</v>
      </c>
      <c r="J45" s="26">
        <v>50</v>
      </c>
      <c r="K45" s="27" t="s">
        <v>304</v>
      </c>
      <c r="L45" s="27" t="s">
        <v>308</v>
      </c>
      <c r="M45" s="27" t="s">
        <v>309</v>
      </c>
      <c r="N45" s="24"/>
      <c r="O45" s="27" t="s">
        <v>33</v>
      </c>
      <c r="P45" s="6"/>
    </row>
    <row r="46" spans="1:16">
      <c r="A46" s="24" t="s">
        <v>34</v>
      </c>
      <c r="B46" s="24" t="s">
        <v>35</v>
      </c>
      <c r="C46" s="24" t="s">
        <v>36</v>
      </c>
      <c r="D46" s="24" t="s">
        <v>37</v>
      </c>
      <c r="E46" s="27" t="s">
        <v>263</v>
      </c>
      <c r="F46" s="25">
        <v>10000</v>
      </c>
      <c r="G46" s="25">
        <v>10000</v>
      </c>
      <c r="H46" s="25">
        <v>5000</v>
      </c>
      <c r="I46" s="21">
        <f t="shared" si="4"/>
        <v>5000</v>
      </c>
      <c r="J46" s="26">
        <v>50</v>
      </c>
      <c r="K46" s="27" t="s">
        <v>304</v>
      </c>
      <c r="L46" s="27" t="s">
        <v>308</v>
      </c>
      <c r="M46" s="27" t="s">
        <v>309</v>
      </c>
      <c r="N46" s="24"/>
      <c r="O46" s="27" t="s">
        <v>33</v>
      </c>
      <c r="P46" s="6"/>
    </row>
    <row r="47" spans="1:16">
      <c r="A47" s="24" t="s">
        <v>49</v>
      </c>
      <c r="B47" s="24" t="s">
        <v>50</v>
      </c>
      <c r="C47" s="24" t="s">
        <v>51</v>
      </c>
      <c r="D47" s="24" t="s">
        <v>52</v>
      </c>
      <c r="E47" s="27" t="s">
        <v>263</v>
      </c>
      <c r="F47" s="25">
        <v>10000</v>
      </c>
      <c r="G47" s="25">
        <v>10000</v>
      </c>
      <c r="H47" s="25">
        <v>5000</v>
      </c>
      <c r="I47" s="21">
        <f t="shared" si="4"/>
        <v>5000</v>
      </c>
      <c r="J47" s="26">
        <v>50</v>
      </c>
      <c r="K47" s="27" t="s">
        <v>304</v>
      </c>
      <c r="L47" s="27" t="s">
        <v>308</v>
      </c>
      <c r="M47" s="27" t="s">
        <v>309</v>
      </c>
      <c r="N47" s="24"/>
      <c r="O47" s="27" t="s">
        <v>33</v>
      </c>
      <c r="P47" s="6"/>
    </row>
    <row r="48" spans="1:16">
      <c r="A48" s="24" t="s">
        <v>53</v>
      </c>
      <c r="B48" s="24" t="s">
        <v>54</v>
      </c>
      <c r="C48" s="24" t="s">
        <v>55</v>
      </c>
      <c r="D48" s="24" t="s">
        <v>56</v>
      </c>
      <c r="E48" s="27" t="s">
        <v>263</v>
      </c>
      <c r="F48" s="25">
        <v>10000</v>
      </c>
      <c r="G48" s="25">
        <v>10000</v>
      </c>
      <c r="H48" s="25">
        <v>5000</v>
      </c>
      <c r="I48" s="21">
        <f t="shared" si="4"/>
        <v>5000</v>
      </c>
      <c r="J48" s="26">
        <v>50</v>
      </c>
      <c r="K48" s="27" t="s">
        <v>304</v>
      </c>
      <c r="L48" s="27" t="s">
        <v>308</v>
      </c>
      <c r="M48" s="27" t="s">
        <v>309</v>
      </c>
      <c r="N48" s="24"/>
      <c r="O48" s="27" t="s">
        <v>33</v>
      </c>
      <c r="P48" s="6"/>
    </row>
    <row r="49" spans="1:16">
      <c r="A49" s="24" t="s">
        <v>57</v>
      </c>
      <c r="B49" s="24" t="s">
        <v>58</v>
      </c>
      <c r="C49" s="24" t="s">
        <v>59</v>
      </c>
      <c r="D49" s="24" t="s">
        <v>60</v>
      </c>
      <c r="E49" s="27" t="s">
        <v>266</v>
      </c>
      <c r="F49" s="25">
        <v>10000</v>
      </c>
      <c r="G49" s="25">
        <v>10000</v>
      </c>
      <c r="H49" s="25">
        <v>5000</v>
      </c>
      <c r="I49" s="21">
        <f t="shared" si="4"/>
        <v>5000</v>
      </c>
      <c r="J49" s="26">
        <v>50</v>
      </c>
      <c r="K49" s="27" t="s">
        <v>304</v>
      </c>
      <c r="L49" s="27" t="s">
        <v>308</v>
      </c>
      <c r="M49" s="27" t="s">
        <v>309</v>
      </c>
      <c r="N49" s="24"/>
      <c r="O49" s="27" t="s">
        <v>33</v>
      </c>
      <c r="P49" s="6"/>
    </row>
    <row r="50" spans="1:16">
      <c r="A50" s="24" t="s">
        <v>65</v>
      </c>
      <c r="B50" s="24" t="s">
        <v>66</v>
      </c>
      <c r="C50" s="24" t="s">
        <v>67</v>
      </c>
      <c r="D50" s="24" t="s">
        <v>68</v>
      </c>
      <c r="E50" s="27" t="s">
        <v>263</v>
      </c>
      <c r="F50" s="25">
        <v>10000</v>
      </c>
      <c r="G50" s="25">
        <v>10000</v>
      </c>
      <c r="H50" s="25">
        <v>5000</v>
      </c>
      <c r="I50" s="21">
        <f t="shared" si="4"/>
        <v>5000</v>
      </c>
      <c r="J50" s="26">
        <v>50</v>
      </c>
      <c r="K50" s="27" t="s">
        <v>304</v>
      </c>
      <c r="L50" s="27" t="s">
        <v>308</v>
      </c>
      <c r="M50" s="27" t="s">
        <v>309</v>
      </c>
      <c r="N50" s="24"/>
      <c r="O50" s="27" t="s">
        <v>33</v>
      </c>
      <c r="P50" s="6"/>
    </row>
    <row r="51" spans="1:16">
      <c r="A51" s="24" t="s">
        <v>73</v>
      </c>
      <c r="B51" s="24" t="s">
        <v>74</v>
      </c>
      <c r="C51" s="24" t="s">
        <v>75</v>
      </c>
      <c r="D51" s="24" t="s">
        <v>76</v>
      </c>
      <c r="E51" s="27" t="s">
        <v>263</v>
      </c>
      <c r="F51" s="25">
        <v>10000</v>
      </c>
      <c r="G51" s="25">
        <v>10000</v>
      </c>
      <c r="H51" s="25">
        <v>5000</v>
      </c>
      <c r="I51" s="21">
        <f t="shared" si="4"/>
        <v>5000</v>
      </c>
      <c r="J51" s="26">
        <v>50</v>
      </c>
      <c r="K51" s="27" t="s">
        <v>304</v>
      </c>
      <c r="L51" s="27" t="s">
        <v>308</v>
      </c>
      <c r="M51" s="27" t="s">
        <v>309</v>
      </c>
      <c r="N51" s="24"/>
      <c r="O51" s="27" t="s">
        <v>33</v>
      </c>
      <c r="P51" s="6"/>
    </row>
    <row r="52" spans="1:16">
      <c r="A52" s="24" t="s">
        <v>77</v>
      </c>
      <c r="B52" s="24" t="s">
        <v>78</v>
      </c>
      <c r="C52" s="24" t="s">
        <v>79</v>
      </c>
      <c r="D52" s="24" t="s">
        <v>80</v>
      </c>
      <c r="E52" s="27" t="s">
        <v>263</v>
      </c>
      <c r="F52" s="25">
        <v>11400</v>
      </c>
      <c r="G52" s="25">
        <v>10000</v>
      </c>
      <c r="H52" s="25">
        <v>5000</v>
      </c>
      <c r="I52" s="21">
        <f t="shared" si="4"/>
        <v>5000</v>
      </c>
      <c r="J52" s="26">
        <v>50</v>
      </c>
      <c r="K52" s="27" t="s">
        <v>304</v>
      </c>
      <c r="L52" s="27" t="s">
        <v>308</v>
      </c>
      <c r="M52" s="27" t="s">
        <v>309</v>
      </c>
      <c r="N52" s="24"/>
      <c r="O52" s="27" t="s">
        <v>33</v>
      </c>
      <c r="P52" s="6"/>
    </row>
    <row r="53" spans="1:16">
      <c r="A53" s="24" t="s">
        <v>85</v>
      </c>
      <c r="B53" s="24" t="s">
        <v>86</v>
      </c>
      <c r="C53" s="24" t="s">
        <v>87</v>
      </c>
      <c r="D53" s="24" t="s">
        <v>88</v>
      </c>
      <c r="E53" s="27" t="s">
        <v>264</v>
      </c>
      <c r="F53" s="25">
        <v>10500</v>
      </c>
      <c r="G53" s="25">
        <v>10000</v>
      </c>
      <c r="H53" s="25">
        <v>5000</v>
      </c>
      <c r="I53" s="21">
        <f t="shared" si="4"/>
        <v>5000</v>
      </c>
      <c r="J53" s="26">
        <v>50</v>
      </c>
      <c r="K53" s="27" t="s">
        <v>304</v>
      </c>
      <c r="L53" s="27" t="s">
        <v>308</v>
      </c>
      <c r="M53" s="27" t="s">
        <v>309</v>
      </c>
      <c r="N53" s="24"/>
      <c r="O53" s="27" t="s">
        <v>33</v>
      </c>
      <c r="P53" s="6"/>
    </row>
    <row r="54" spans="1:16">
      <c r="A54" s="24" t="s">
        <v>93</v>
      </c>
      <c r="B54" s="24" t="s">
        <v>94</v>
      </c>
      <c r="C54" s="24" t="s">
        <v>95</v>
      </c>
      <c r="D54" s="24" t="s">
        <v>96</v>
      </c>
      <c r="E54" s="27" t="s">
        <v>256</v>
      </c>
      <c r="F54" s="25">
        <v>10000</v>
      </c>
      <c r="G54" s="25">
        <v>10000</v>
      </c>
      <c r="H54" s="25">
        <v>5000</v>
      </c>
      <c r="I54" s="21">
        <f t="shared" si="4"/>
        <v>5000</v>
      </c>
      <c r="J54" s="26">
        <v>50</v>
      </c>
      <c r="K54" s="27" t="s">
        <v>304</v>
      </c>
      <c r="L54" s="27" t="s">
        <v>308</v>
      </c>
      <c r="M54" s="27" t="s">
        <v>309</v>
      </c>
      <c r="N54" s="24"/>
      <c r="O54" s="27" t="s">
        <v>33</v>
      </c>
      <c r="P54" s="6"/>
    </row>
    <row r="55" spans="1:16">
      <c r="A55" s="24" t="s">
        <v>97</v>
      </c>
      <c r="B55" s="24" t="s">
        <v>98</v>
      </c>
      <c r="C55" s="24" t="s">
        <v>99</v>
      </c>
      <c r="D55" s="24" t="s">
        <v>60</v>
      </c>
      <c r="E55" s="27" t="s">
        <v>256</v>
      </c>
      <c r="F55" s="25">
        <v>10000</v>
      </c>
      <c r="G55" s="25">
        <v>10000</v>
      </c>
      <c r="H55" s="25">
        <v>5000</v>
      </c>
      <c r="I55" s="21">
        <f t="shared" si="4"/>
        <v>5000</v>
      </c>
      <c r="J55" s="26">
        <v>50</v>
      </c>
      <c r="K55" s="27" t="s">
        <v>304</v>
      </c>
      <c r="L55" s="27" t="s">
        <v>308</v>
      </c>
      <c r="M55" s="27" t="s">
        <v>309</v>
      </c>
      <c r="N55" s="24"/>
      <c r="O55" s="27" t="s">
        <v>33</v>
      </c>
      <c r="P55" s="6"/>
    </row>
    <row r="56" spans="1:16">
      <c r="A56" s="24" t="s">
        <v>105</v>
      </c>
      <c r="B56" s="24" t="s">
        <v>106</v>
      </c>
      <c r="C56" s="24" t="s">
        <v>107</v>
      </c>
      <c r="D56" s="24" t="s">
        <v>108</v>
      </c>
      <c r="E56" s="27" t="s">
        <v>260</v>
      </c>
      <c r="F56" s="25">
        <v>10200</v>
      </c>
      <c r="G56" s="25">
        <v>10000</v>
      </c>
      <c r="H56" s="25">
        <v>5000</v>
      </c>
      <c r="I56" s="21">
        <f t="shared" si="4"/>
        <v>5000</v>
      </c>
      <c r="J56" s="26">
        <v>50</v>
      </c>
      <c r="K56" s="27" t="s">
        <v>304</v>
      </c>
      <c r="L56" s="27" t="s">
        <v>308</v>
      </c>
      <c r="M56" s="27" t="s">
        <v>309</v>
      </c>
      <c r="N56" s="24"/>
      <c r="O56" s="27" t="s">
        <v>33</v>
      </c>
      <c r="P56" s="6"/>
    </row>
    <row r="57" spans="1:16">
      <c r="A57" s="24" t="s">
        <v>109</v>
      </c>
      <c r="B57" s="24" t="s">
        <v>110</v>
      </c>
      <c r="C57" s="24" t="s">
        <v>111</v>
      </c>
      <c r="D57" s="24" t="s">
        <v>112</v>
      </c>
      <c r="E57" s="27" t="s">
        <v>264</v>
      </c>
      <c r="F57" s="25">
        <v>11000</v>
      </c>
      <c r="G57" s="25">
        <v>10000</v>
      </c>
      <c r="H57" s="25">
        <v>5000</v>
      </c>
      <c r="I57" s="21">
        <f t="shared" si="4"/>
        <v>5000</v>
      </c>
      <c r="J57" s="26">
        <v>50</v>
      </c>
      <c r="K57" s="27" t="s">
        <v>304</v>
      </c>
      <c r="L57" s="27" t="s">
        <v>308</v>
      </c>
      <c r="M57" s="27" t="s">
        <v>309</v>
      </c>
      <c r="N57" s="24"/>
      <c r="O57" s="27" t="s">
        <v>33</v>
      </c>
      <c r="P57" s="6"/>
    </row>
    <row r="58" spans="1:16">
      <c r="A58" s="24" t="s">
        <v>113</v>
      </c>
      <c r="B58" s="24" t="s">
        <v>114</v>
      </c>
      <c r="C58" s="24" t="s">
        <v>115</v>
      </c>
      <c r="D58" s="24" t="s">
        <v>116</v>
      </c>
      <c r="E58" s="27" t="s">
        <v>263</v>
      </c>
      <c r="F58" s="25">
        <v>10000</v>
      </c>
      <c r="G58" s="25">
        <v>10000</v>
      </c>
      <c r="H58" s="25">
        <v>5000</v>
      </c>
      <c r="I58" s="21">
        <f t="shared" si="4"/>
        <v>5000</v>
      </c>
      <c r="J58" s="26">
        <v>50</v>
      </c>
      <c r="K58" s="27" t="s">
        <v>305</v>
      </c>
      <c r="L58" s="27" t="s">
        <v>308</v>
      </c>
      <c r="M58" s="27" t="s">
        <v>309</v>
      </c>
      <c r="N58" s="24"/>
      <c r="O58" s="27" t="s">
        <v>33</v>
      </c>
      <c r="P58" s="6"/>
    </row>
    <row r="59" spans="1:16">
      <c r="A59" s="24" t="s">
        <v>117</v>
      </c>
      <c r="B59" s="24" t="s">
        <v>118</v>
      </c>
      <c r="C59" s="24" t="s">
        <v>119</v>
      </c>
      <c r="D59" s="24" t="s">
        <v>120</v>
      </c>
      <c r="E59" s="27" t="s">
        <v>263</v>
      </c>
      <c r="F59" s="25">
        <v>10000</v>
      </c>
      <c r="G59" s="25">
        <v>10000</v>
      </c>
      <c r="H59" s="25">
        <v>5000</v>
      </c>
      <c r="I59" s="21">
        <f t="shared" si="4"/>
        <v>5000</v>
      </c>
      <c r="J59" s="26">
        <v>50</v>
      </c>
      <c r="K59" s="27" t="s">
        <v>305</v>
      </c>
      <c r="L59" s="27" t="s">
        <v>308</v>
      </c>
      <c r="M59" s="27" t="s">
        <v>309</v>
      </c>
      <c r="N59" s="24"/>
      <c r="O59" s="27" t="s">
        <v>33</v>
      </c>
      <c r="P59" s="6"/>
    </row>
    <row r="60" spans="1:16">
      <c r="A60" s="24" t="s">
        <v>135</v>
      </c>
      <c r="B60" s="24" t="s">
        <v>136</v>
      </c>
      <c r="C60" s="24" t="s">
        <v>137</v>
      </c>
      <c r="D60" s="24" t="s">
        <v>138</v>
      </c>
      <c r="E60" s="27" t="s">
        <v>263</v>
      </c>
      <c r="F60" s="25">
        <v>10369</v>
      </c>
      <c r="G60" s="25">
        <v>10000</v>
      </c>
      <c r="H60" s="25">
        <v>5000</v>
      </c>
      <c r="I60" s="21">
        <f t="shared" si="4"/>
        <v>5000</v>
      </c>
      <c r="J60" s="26">
        <v>50</v>
      </c>
      <c r="K60" s="27" t="s">
        <v>305</v>
      </c>
      <c r="L60" s="27" t="s">
        <v>308</v>
      </c>
      <c r="M60" s="27" t="s">
        <v>309</v>
      </c>
      <c r="N60" s="24"/>
      <c r="O60" s="27" t="s">
        <v>33</v>
      </c>
      <c r="P60" s="6"/>
    </row>
    <row r="61" spans="1:16">
      <c r="A61" s="24" t="s">
        <v>139</v>
      </c>
      <c r="B61" s="24" t="s">
        <v>140</v>
      </c>
      <c r="C61" s="24" t="s">
        <v>141</v>
      </c>
      <c r="D61" s="24" t="s">
        <v>142</v>
      </c>
      <c r="E61" s="27" t="s">
        <v>263</v>
      </c>
      <c r="F61" s="25">
        <v>11100</v>
      </c>
      <c r="G61" s="25">
        <v>10000</v>
      </c>
      <c r="H61" s="25">
        <v>5000</v>
      </c>
      <c r="I61" s="21">
        <f t="shared" si="4"/>
        <v>5000</v>
      </c>
      <c r="J61" s="26">
        <v>45.05</v>
      </c>
      <c r="K61" s="27" t="s">
        <v>305</v>
      </c>
      <c r="L61" s="27" t="s">
        <v>308</v>
      </c>
      <c r="M61" s="27" t="s">
        <v>309</v>
      </c>
      <c r="N61" s="24"/>
      <c r="O61" s="27" t="s">
        <v>33</v>
      </c>
      <c r="P61" s="6"/>
    </row>
    <row r="62" spans="1:16">
      <c r="A62" s="24" t="s">
        <v>169</v>
      </c>
      <c r="B62" s="24" t="s">
        <v>170</v>
      </c>
      <c r="C62" s="24" t="s">
        <v>171</v>
      </c>
      <c r="D62" s="24" t="s">
        <v>172</v>
      </c>
      <c r="E62" s="27" t="s">
        <v>261</v>
      </c>
      <c r="F62" s="25">
        <v>14450</v>
      </c>
      <c r="G62" s="25">
        <v>10000</v>
      </c>
      <c r="H62" s="25">
        <v>5000</v>
      </c>
      <c r="I62" s="21">
        <f t="shared" si="4"/>
        <v>5000</v>
      </c>
      <c r="J62" s="26">
        <v>50</v>
      </c>
      <c r="K62" s="27" t="s">
        <v>305</v>
      </c>
      <c r="L62" s="27" t="s">
        <v>308</v>
      </c>
      <c r="M62" s="27" t="s">
        <v>309</v>
      </c>
      <c r="N62" s="24"/>
      <c r="O62" s="27" t="s">
        <v>33</v>
      </c>
      <c r="P62" s="6"/>
    </row>
    <row r="63" spans="1:16">
      <c r="A63" s="24" t="s">
        <v>177</v>
      </c>
      <c r="B63" s="24" t="s">
        <v>178</v>
      </c>
      <c r="C63" s="24" t="s">
        <v>179</v>
      </c>
      <c r="D63" s="24" t="s">
        <v>180</v>
      </c>
      <c r="E63" s="27" t="s">
        <v>263</v>
      </c>
      <c r="F63" s="25">
        <v>10000</v>
      </c>
      <c r="G63" s="25">
        <v>10000</v>
      </c>
      <c r="H63" s="25">
        <v>5000</v>
      </c>
      <c r="I63" s="21">
        <f t="shared" si="4"/>
        <v>5000</v>
      </c>
      <c r="J63" s="26">
        <v>50</v>
      </c>
      <c r="K63" s="27" t="s">
        <v>305</v>
      </c>
      <c r="L63" s="27" t="s">
        <v>308</v>
      </c>
      <c r="M63" s="27" t="s">
        <v>309</v>
      </c>
      <c r="N63" s="24"/>
      <c r="O63" s="27" t="s">
        <v>33</v>
      </c>
      <c r="P63" s="6"/>
    </row>
    <row r="64" spans="1:16">
      <c r="A64" s="24" t="s">
        <v>209</v>
      </c>
      <c r="B64" s="24" t="s">
        <v>210</v>
      </c>
      <c r="C64" s="24" t="s">
        <v>211</v>
      </c>
      <c r="D64" s="24" t="s">
        <v>212</v>
      </c>
      <c r="E64" s="27" t="s">
        <v>263</v>
      </c>
      <c r="F64" s="25">
        <v>10000</v>
      </c>
      <c r="G64" s="25">
        <v>10000</v>
      </c>
      <c r="H64" s="25">
        <v>5000</v>
      </c>
      <c r="I64" s="21">
        <f t="shared" si="4"/>
        <v>5000</v>
      </c>
      <c r="J64" s="26">
        <v>50</v>
      </c>
      <c r="K64" s="27" t="s">
        <v>305</v>
      </c>
      <c r="L64" s="27" t="s">
        <v>308</v>
      </c>
      <c r="M64" s="27" t="s">
        <v>309</v>
      </c>
      <c r="N64" s="24"/>
      <c r="O64" s="27" t="s">
        <v>33</v>
      </c>
      <c r="P64" s="6"/>
    </row>
    <row r="65" spans="1:16">
      <c r="A65" s="24" t="s">
        <v>229</v>
      </c>
      <c r="B65" s="24" t="s">
        <v>230</v>
      </c>
      <c r="C65" s="24" t="s">
        <v>231</v>
      </c>
      <c r="D65" s="24" t="s">
        <v>232</v>
      </c>
      <c r="E65" s="27" t="s">
        <v>263</v>
      </c>
      <c r="F65" s="25">
        <v>10000</v>
      </c>
      <c r="G65" s="25">
        <v>10000</v>
      </c>
      <c r="H65" s="25">
        <v>5000</v>
      </c>
      <c r="I65" s="21">
        <f t="shared" si="4"/>
        <v>5000</v>
      </c>
      <c r="J65" s="26">
        <v>50</v>
      </c>
      <c r="K65" s="27" t="s">
        <v>305</v>
      </c>
      <c r="L65" s="27" t="s">
        <v>308</v>
      </c>
      <c r="M65" s="27" t="s">
        <v>309</v>
      </c>
      <c r="N65" s="24"/>
      <c r="O65" s="27" t="s">
        <v>33</v>
      </c>
      <c r="P65" s="6"/>
    </row>
    <row r="66" spans="1:16">
      <c r="C66" s="32" t="s">
        <v>284</v>
      </c>
      <c r="D66" s="34">
        <v>22</v>
      </c>
      <c r="E66" s="32" t="s">
        <v>285</v>
      </c>
      <c r="F66" s="36">
        <f>SUM(F44:F65)</f>
        <v>229299</v>
      </c>
      <c r="G66" s="36">
        <f t="shared" ref="G66:H66" si="5">SUM(G44:G65)</f>
        <v>220000</v>
      </c>
      <c r="H66" s="36">
        <f t="shared" si="5"/>
        <v>110000</v>
      </c>
      <c r="I66" s="36">
        <f t="shared" si="4"/>
        <v>110000</v>
      </c>
    </row>
    <row r="68" spans="1:16">
      <c r="A68" s="7" t="s">
        <v>275</v>
      </c>
    </row>
    <row r="69" spans="1:16" ht="24">
      <c r="A69" s="13" t="s">
        <v>241</v>
      </c>
      <c r="B69" s="13" t="s">
        <v>0</v>
      </c>
      <c r="C69" s="13" t="s">
        <v>242</v>
      </c>
      <c r="D69" s="13" t="s">
        <v>243</v>
      </c>
      <c r="E69" s="15" t="s">
        <v>244</v>
      </c>
      <c r="F69" s="14" t="s">
        <v>245</v>
      </c>
      <c r="G69" s="14" t="s">
        <v>246</v>
      </c>
      <c r="H69" s="14" t="s">
        <v>247</v>
      </c>
      <c r="I69" s="14" t="s">
        <v>248</v>
      </c>
      <c r="J69" s="15" t="s">
        <v>249</v>
      </c>
      <c r="K69" s="15" t="s">
        <v>250</v>
      </c>
      <c r="L69" s="15" t="s">
        <v>251</v>
      </c>
      <c r="M69" s="15" t="s">
        <v>252</v>
      </c>
      <c r="N69" s="13" t="s">
        <v>253</v>
      </c>
      <c r="O69" s="15" t="s">
        <v>254</v>
      </c>
    </row>
    <row r="70" spans="1:16">
      <c r="A70" s="16" t="s">
        <v>6</v>
      </c>
      <c r="B70" s="16" t="s">
        <v>302</v>
      </c>
      <c r="C70" s="16" t="s">
        <v>7</v>
      </c>
      <c r="D70" s="16" t="s">
        <v>8</v>
      </c>
      <c r="E70" s="19" t="s">
        <v>266</v>
      </c>
      <c r="F70" s="17">
        <v>2500</v>
      </c>
      <c r="G70" s="17">
        <v>2500</v>
      </c>
      <c r="H70" s="17">
        <v>1250</v>
      </c>
      <c r="I70" s="17">
        <f>(G70-H70)</f>
        <v>1250</v>
      </c>
      <c r="J70" s="18">
        <v>50</v>
      </c>
      <c r="K70" s="19" t="s">
        <v>307</v>
      </c>
      <c r="L70" s="19" t="s">
        <v>308</v>
      </c>
      <c r="M70" s="19" t="s">
        <v>309</v>
      </c>
      <c r="N70" s="16"/>
      <c r="O70" s="19" t="s">
        <v>33</v>
      </c>
    </row>
    <row r="71" spans="1:16">
      <c r="A71" s="16" t="s">
        <v>21</v>
      </c>
      <c r="B71" s="16" t="s">
        <v>22</v>
      </c>
      <c r="C71" s="16" t="s">
        <v>23</v>
      </c>
      <c r="D71" s="16" t="s">
        <v>24</v>
      </c>
      <c r="E71" s="19" t="s">
        <v>264</v>
      </c>
      <c r="F71" s="17">
        <v>5000</v>
      </c>
      <c r="G71" s="17">
        <v>5000</v>
      </c>
      <c r="H71" s="17">
        <v>2500</v>
      </c>
      <c r="I71" s="17">
        <f t="shared" ref="I71:I76" si="6">(G71-H71)</f>
        <v>2500</v>
      </c>
      <c r="J71" s="18">
        <v>50</v>
      </c>
      <c r="K71" s="19" t="s">
        <v>303</v>
      </c>
      <c r="L71" s="19" t="s">
        <v>308</v>
      </c>
      <c r="M71" s="19" t="s">
        <v>309</v>
      </c>
      <c r="N71" s="16"/>
      <c r="O71" s="19" t="s">
        <v>33</v>
      </c>
    </row>
    <row r="72" spans="1:16">
      <c r="A72" s="16" t="s">
        <v>38</v>
      </c>
      <c r="B72" s="16" t="s">
        <v>39</v>
      </c>
      <c r="C72" s="16" t="s">
        <v>40</v>
      </c>
      <c r="D72" s="16" t="s">
        <v>41</v>
      </c>
      <c r="E72" s="19" t="s">
        <v>263</v>
      </c>
      <c r="F72" s="17">
        <v>5500</v>
      </c>
      <c r="G72" s="17">
        <v>5000</v>
      </c>
      <c r="H72" s="17">
        <v>2500</v>
      </c>
      <c r="I72" s="17">
        <f t="shared" si="6"/>
        <v>2500</v>
      </c>
      <c r="J72" s="18">
        <v>50</v>
      </c>
      <c r="K72" s="19" t="s">
        <v>304</v>
      </c>
      <c r="L72" s="19" t="s">
        <v>308</v>
      </c>
      <c r="M72" s="19" t="s">
        <v>309</v>
      </c>
      <c r="N72" s="16"/>
      <c r="O72" s="19" t="s">
        <v>33</v>
      </c>
    </row>
    <row r="73" spans="1:16">
      <c r="A73" s="16" t="s">
        <v>81</v>
      </c>
      <c r="B73" s="16" t="s">
        <v>82</v>
      </c>
      <c r="C73" s="16" t="s">
        <v>83</v>
      </c>
      <c r="D73" s="16" t="s">
        <v>84</v>
      </c>
      <c r="E73" s="19" t="s">
        <v>263</v>
      </c>
      <c r="F73" s="17">
        <v>5000</v>
      </c>
      <c r="G73" s="17">
        <v>5000</v>
      </c>
      <c r="H73" s="17">
        <v>2500</v>
      </c>
      <c r="I73" s="17">
        <f t="shared" si="6"/>
        <v>2500</v>
      </c>
      <c r="J73" s="18">
        <v>50</v>
      </c>
      <c r="K73" s="19" t="s">
        <v>304</v>
      </c>
      <c r="L73" s="19" t="s">
        <v>308</v>
      </c>
      <c r="M73" s="19" t="s">
        <v>309</v>
      </c>
      <c r="N73" s="16"/>
      <c r="O73" s="19" t="s">
        <v>33</v>
      </c>
    </row>
    <row r="74" spans="1:16">
      <c r="A74" s="16" t="s">
        <v>121</v>
      </c>
      <c r="B74" s="16" t="s">
        <v>122</v>
      </c>
      <c r="C74" s="16" t="s">
        <v>123</v>
      </c>
      <c r="D74" s="16" t="s">
        <v>124</v>
      </c>
      <c r="E74" s="19" t="s">
        <v>263</v>
      </c>
      <c r="F74" s="17">
        <v>5000</v>
      </c>
      <c r="G74" s="17">
        <v>5000</v>
      </c>
      <c r="H74" s="17">
        <v>2500</v>
      </c>
      <c r="I74" s="17">
        <f t="shared" si="6"/>
        <v>2500</v>
      </c>
      <c r="J74" s="18">
        <v>50</v>
      </c>
      <c r="K74" s="19" t="s">
        <v>305</v>
      </c>
      <c r="L74" s="19" t="s">
        <v>308</v>
      </c>
      <c r="M74" s="19" t="s">
        <v>309</v>
      </c>
      <c r="N74" s="16"/>
      <c r="O74" s="19" t="s">
        <v>33</v>
      </c>
    </row>
    <row r="75" spans="1:16">
      <c r="A75" s="16" t="s">
        <v>237</v>
      </c>
      <c r="B75" s="16" t="s">
        <v>238</v>
      </c>
      <c r="C75" s="16" t="s">
        <v>239</v>
      </c>
      <c r="D75" s="16" t="s">
        <v>240</v>
      </c>
      <c r="E75" s="19" t="s">
        <v>263</v>
      </c>
      <c r="F75" s="17">
        <v>5000</v>
      </c>
      <c r="G75" s="17">
        <v>5000</v>
      </c>
      <c r="H75" s="17">
        <v>2500</v>
      </c>
      <c r="I75" s="17">
        <f t="shared" si="6"/>
        <v>2500</v>
      </c>
      <c r="J75" s="18">
        <v>50</v>
      </c>
      <c r="K75" s="19" t="s">
        <v>305</v>
      </c>
      <c r="L75" s="19" t="s">
        <v>308</v>
      </c>
      <c r="M75" s="19" t="s">
        <v>309</v>
      </c>
      <c r="N75" s="16"/>
      <c r="O75" s="19" t="s">
        <v>33</v>
      </c>
    </row>
    <row r="76" spans="1:16">
      <c r="C76" s="32" t="s">
        <v>286</v>
      </c>
      <c r="D76" s="34">
        <v>6</v>
      </c>
      <c r="E76" s="32" t="s">
        <v>287</v>
      </c>
      <c r="F76" s="36">
        <f>SUM(F70:F75)</f>
        <v>28000</v>
      </c>
      <c r="G76" s="36">
        <f t="shared" ref="G76:H76" si="7">SUM(G70:G75)</f>
        <v>27500</v>
      </c>
      <c r="H76" s="36">
        <f t="shared" si="7"/>
        <v>13750</v>
      </c>
      <c r="I76" s="17">
        <f t="shared" si="6"/>
        <v>13750</v>
      </c>
    </row>
    <row r="78" spans="1:16">
      <c r="A78" s="7" t="s">
        <v>276</v>
      </c>
    </row>
    <row r="79" spans="1:16" ht="24">
      <c r="A79" s="2" t="s">
        <v>241</v>
      </c>
      <c r="B79" s="2" t="s">
        <v>0</v>
      </c>
      <c r="C79" s="2" t="s">
        <v>242</v>
      </c>
      <c r="D79" s="2" t="s">
        <v>243</v>
      </c>
      <c r="E79" s="4" t="s">
        <v>244</v>
      </c>
      <c r="F79" s="3" t="s">
        <v>245</v>
      </c>
      <c r="G79" s="3" t="s">
        <v>246</v>
      </c>
      <c r="H79" s="3" t="s">
        <v>247</v>
      </c>
      <c r="I79" s="3" t="s">
        <v>248</v>
      </c>
      <c r="J79" s="4" t="s">
        <v>249</v>
      </c>
      <c r="K79" s="4" t="s">
        <v>250</v>
      </c>
      <c r="L79" s="4" t="s">
        <v>251</v>
      </c>
      <c r="M79" s="4" t="s">
        <v>252</v>
      </c>
      <c r="N79" s="2" t="s">
        <v>253</v>
      </c>
      <c r="O79" s="4" t="s">
        <v>254</v>
      </c>
    </row>
    <row r="80" spans="1:16">
      <c r="A80" s="6" t="s">
        <v>193</v>
      </c>
      <c r="B80" s="6" t="s">
        <v>194</v>
      </c>
      <c r="C80" s="6" t="s">
        <v>195</v>
      </c>
      <c r="D80" s="6" t="s">
        <v>196</v>
      </c>
      <c r="E80" s="12" t="s">
        <v>266</v>
      </c>
      <c r="F80" s="8">
        <v>10000</v>
      </c>
      <c r="G80" s="8">
        <v>10000</v>
      </c>
      <c r="H80" s="8">
        <v>5000</v>
      </c>
      <c r="I80" s="8">
        <f>(G80-H80)</f>
        <v>5000</v>
      </c>
      <c r="J80" s="9">
        <v>50</v>
      </c>
      <c r="K80" s="12" t="s">
        <v>305</v>
      </c>
      <c r="L80" s="12" t="s">
        <v>5</v>
      </c>
      <c r="M80" s="12" t="s">
        <v>309</v>
      </c>
      <c r="O80" s="12" t="s">
        <v>33</v>
      </c>
    </row>
    <row r="81" spans="1:15">
      <c r="A81" s="16" t="s">
        <v>233</v>
      </c>
      <c r="B81" s="16" t="s">
        <v>234</v>
      </c>
      <c r="C81" s="16" t="s">
        <v>235</v>
      </c>
      <c r="D81" s="16" t="s">
        <v>236</v>
      </c>
      <c r="E81" s="19" t="s">
        <v>263</v>
      </c>
      <c r="F81" s="17">
        <v>10000</v>
      </c>
      <c r="G81" s="17">
        <v>10000</v>
      </c>
      <c r="H81" s="17">
        <v>5000</v>
      </c>
      <c r="I81" s="8">
        <f t="shared" ref="I81:I82" si="8">(G81-H81)</f>
        <v>5000</v>
      </c>
      <c r="J81" s="18">
        <v>50</v>
      </c>
      <c r="K81" s="19" t="s">
        <v>305</v>
      </c>
      <c r="L81" s="19" t="s">
        <v>5</v>
      </c>
      <c r="M81" s="19" t="s">
        <v>309</v>
      </c>
      <c r="N81" s="16"/>
      <c r="O81" s="19" t="s">
        <v>33</v>
      </c>
    </row>
    <row r="82" spans="1:15">
      <c r="C82" s="32" t="s">
        <v>288</v>
      </c>
      <c r="D82" s="34">
        <v>2</v>
      </c>
      <c r="E82" s="32" t="s">
        <v>289</v>
      </c>
      <c r="F82" s="36">
        <f>SUM(F80:F81)</f>
        <v>20000</v>
      </c>
      <c r="G82" s="36">
        <f t="shared" ref="G82:H82" si="9">SUM(G80:G81)</f>
        <v>20000</v>
      </c>
      <c r="H82" s="36">
        <f t="shared" si="9"/>
        <v>10000</v>
      </c>
      <c r="I82" s="36">
        <f t="shared" si="8"/>
        <v>10000</v>
      </c>
    </row>
    <row r="84" spans="1:15">
      <c r="A84" s="7" t="s">
        <v>277</v>
      </c>
    </row>
    <row r="85" spans="1:15" ht="24">
      <c r="A85" s="13" t="s">
        <v>241</v>
      </c>
      <c r="B85" s="13" t="s">
        <v>0</v>
      </c>
      <c r="C85" s="13" t="s">
        <v>242</v>
      </c>
      <c r="D85" s="13" t="s">
        <v>243</v>
      </c>
      <c r="E85" s="15" t="s">
        <v>244</v>
      </c>
      <c r="F85" s="14" t="s">
        <v>245</v>
      </c>
      <c r="G85" s="14" t="s">
        <v>246</v>
      </c>
      <c r="H85" s="14" t="s">
        <v>247</v>
      </c>
      <c r="I85" s="14" t="s">
        <v>248</v>
      </c>
      <c r="J85" s="15" t="s">
        <v>249</v>
      </c>
      <c r="K85" s="15" t="s">
        <v>250</v>
      </c>
      <c r="L85" s="15" t="s">
        <v>251</v>
      </c>
      <c r="M85" s="15" t="s">
        <v>252</v>
      </c>
      <c r="N85" s="13" t="s">
        <v>253</v>
      </c>
      <c r="O85" s="15" t="s">
        <v>254</v>
      </c>
    </row>
    <row r="86" spans="1:15">
      <c r="A86" s="16" t="s">
        <v>225</v>
      </c>
      <c r="B86" s="16" t="s">
        <v>226</v>
      </c>
      <c r="C86" s="16" t="s">
        <v>227</v>
      </c>
      <c r="D86" s="16" t="s">
        <v>228</v>
      </c>
      <c r="E86" s="19" t="s">
        <v>269</v>
      </c>
      <c r="F86" s="17">
        <v>13500</v>
      </c>
      <c r="G86" s="17">
        <v>10000</v>
      </c>
      <c r="H86" s="17">
        <v>5000</v>
      </c>
      <c r="I86" s="17">
        <f>(G86-H86)</f>
        <v>5000</v>
      </c>
      <c r="J86" s="18">
        <v>50</v>
      </c>
      <c r="K86" s="19" t="s">
        <v>305</v>
      </c>
      <c r="L86" s="19" t="s">
        <v>308</v>
      </c>
      <c r="M86" s="19" t="s">
        <v>309</v>
      </c>
      <c r="N86" s="16"/>
      <c r="O86" s="19" t="s">
        <v>33</v>
      </c>
    </row>
    <row r="87" spans="1:15">
      <c r="C87" s="32" t="s">
        <v>290</v>
      </c>
      <c r="D87" s="34">
        <v>1</v>
      </c>
      <c r="E87" s="32" t="s">
        <v>291</v>
      </c>
      <c r="F87" s="36">
        <f>SUM(F86)</f>
        <v>13500</v>
      </c>
      <c r="G87" s="36">
        <f t="shared" ref="G87:H87" si="10">SUM(G86)</f>
        <v>10000</v>
      </c>
      <c r="H87" s="36">
        <f t="shared" si="10"/>
        <v>5000</v>
      </c>
      <c r="I87" s="36">
        <f>(G87-H87)</f>
        <v>5000</v>
      </c>
    </row>
    <row r="89" spans="1:15">
      <c r="A89" s="7" t="s">
        <v>278</v>
      </c>
    </row>
    <row r="90" spans="1:15" ht="24">
      <c r="A90" s="13" t="s">
        <v>241</v>
      </c>
      <c r="B90" s="13" t="s">
        <v>0</v>
      </c>
      <c r="C90" s="13" t="s">
        <v>242</v>
      </c>
      <c r="D90" s="13" t="s">
        <v>243</v>
      </c>
      <c r="E90" s="15" t="s">
        <v>244</v>
      </c>
      <c r="F90" s="14" t="s">
        <v>245</v>
      </c>
      <c r="G90" s="14" t="s">
        <v>246</v>
      </c>
      <c r="H90" s="14" t="s">
        <v>247</v>
      </c>
      <c r="I90" s="14" t="s">
        <v>248</v>
      </c>
      <c r="J90" s="15" t="s">
        <v>249</v>
      </c>
      <c r="K90" s="15" t="s">
        <v>250</v>
      </c>
      <c r="L90" s="15" t="s">
        <v>251</v>
      </c>
      <c r="M90" s="15" t="s">
        <v>252</v>
      </c>
      <c r="N90" s="13" t="s">
        <v>253</v>
      </c>
      <c r="O90" s="15" t="s">
        <v>254</v>
      </c>
    </row>
    <row r="91" spans="1:15">
      <c r="A91" s="16" t="s">
        <v>131</v>
      </c>
      <c r="B91" s="16" t="s">
        <v>132</v>
      </c>
      <c r="C91" s="16" t="s">
        <v>133</v>
      </c>
      <c r="D91" s="16" t="s">
        <v>134</v>
      </c>
      <c r="E91" s="19" t="s">
        <v>263</v>
      </c>
      <c r="F91" s="17">
        <v>5000</v>
      </c>
      <c r="G91" s="17">
        <v>5000</v>
      </c>
      <c r="H91" s="17">
        <v>2500</v>
      </c>
      <c r="I91" s="17">
        <f>(G91-H91)</f>
        <v>2500</v>
      </c>
      <c r="J91" s="18">
        <v>50</v>
      </c>
      <c r="K91" s="19" t="s">
        <v>305</v>
      </c>
      <c r="L91" s="19" t="s">
        <v>308</v>
      </c>
      <c r="M91" s="19" t="s">
        <v>309</v>
      </c>
      <c r="N91" s="16"/>
      <c r="O91" s="19" t="s">
        <v>33</v>
      </c>
    </row>
    <row r="92" spans="1:15">
      <c r="C92" s="32" t="s">
        <v>292</v>
      </c>
      <c r="D92" s="34">
        <v>1</v>
      </c>
      <c r="E92" s="32" t="s">
        <v>293</v>
      </c>
      <c r="F92" s="36">
        <f>SUM(F91)</f>
        <v>5000</v>
      </c>
      <c r="G92" s="36">
        <f t="shared" ref="G92:H92" si="11">SUM(G91)</f>
        <v>5000</v>
      </c>
      <c r="H92" s="36">
        <f t="shared" si="11"/>
        <v>2500</v>
      </c>
      <c r="I92" s="36">
        <f>(G92-H92)</f>
        <v>2500</v>
      </c>
    </row>
    <row r="95" spans="1:15" ht="24">
      <c r="F95" s="14" t="s">
        <v>245</v>
      </c>
      <c r="G95" s="14" t="s">
        <v>246</v>
      </c>
      <c r="H95" s="14" t="s">
        <v>247</v>
      </c>
      <c r="I95" s="14" t="s">
        <v>248</v>
      </c>
    </row>
    <row r="96" spans="1:15">
      <c r="C96" s="31" t="s">
        <v>296</v>
      </c>
      <c r="D96" s="33">
        <f>SUM(D92,D87,D82,D76,D66,D40,D32)</f>
        <v>62</v>
      </c>
      <c r="E96" s="31" t="s">
        <v>295</v>
      </c>
      <c r="F96" s="30">
        <f>SUM(F92,F87,F82,F76,F66,F40,F32)</f>
        <v>558049.34</v>
      </c>
      <c r="G96" s="30">
        <f>SUM(G92,G87,G82,G76,G66,G40,G32)</f>
        <v>537500</v>
      </c>
      <c r="H96" s="30">
        <f>SUM(H92,H87,H82,H76,H66,H40,H32)</f>
        <v>327500</v>
      </c>
      <c r="I96" s="30">
        <f>(G96-H96)</f>
        <v>210000</v>
      </c>
    </row>
    <row r="97" spans="3:4">
      <c r="C97" s="38" t="s">
        <v>294</v>
      </c>
      <c r="D97" s="39">
        <v>26</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Cheques_2019</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2019-11-18T12:52:09Z</dcterms:created>
  <dcterms:modified xsi:type="dcterms:W3CDTF">2019-11-18T14:56:33Z</dcterms:modified>
</cp:coreProperties>
</file>