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 firstSheet="1" activeTab="1"/>
  </bookViews>
  <sheets>
    <sheet name="Resumen" sheetId="5" r:id="rId1"/>
    <sheet name="AIP_2017" sheetId="1" r:id="rId2"/>
  </sheets>
  <definedNames>
    <definedName name="_xlnm.Print_Titles" localSheetId="1">AIP_2017!$4:$6</definedName>
  </definedNames>
  <calcPr calcId="125725"/>
</workbook>
</file>

<file path=xl/calcChain.xml><?xml version="1.0" encoding="utf-8"?>
<calcChain xmlns="http://schemas.openxmlformats.org/spreadsheetml/2006/main">
  <c r="E16" i="5"/>
  <c r="D16"/>
  <c r="C16"/>
  <c r="G77" i="1"/>
  <c r="F60"/>
  <c r="G60"/>
  <c r="G80"/>
  <c r="E60"/>
</calcChain>
</file>

<file path=xl/sharedStrings.xml><?xml version="1.0" encoding="utf-8"?>
<sst xmlns="http://schemas.openxmlformats.org/spreadsheetml/2006/main" count="329" uniqueCount="270">
  <si>
    <t>NIF</t>
  </si>
  <si>
    <t>IDE/2017/000048</t>
  </si>
  <si>
    <t>JESUS MENDEZ MADERAS SL</t>
  </si>
  <si>
    <t>B33844366</t>
  </si>
  <si>
    <t>AMPLIACIÓN DE CAPACIDAD PRODUCTIVA Y AUTOMATIZACIÓN DE PROCESOS PARA EL DESARROLLO DE EMBALAJES DE MADERA</t>
  </si>
  <si>
    <t>IDE/2017/000079</t>
  </si>
  <si>
    <t>MARIA EUGENIA RODRIGUEZ RAMOS</t>
  </si>
  <si>
    <t>FABRICACION DE PAN, EMPANADAS, PASTELES Y BOLLERIA</t>
  </si>
  <si>
    <t>IDE/2017/000083</t>
  </si>
  <si>
    <t>PRODUCTOS QUIMICOS DE MANTENIMIENTO, SL</t>
  </si>
  <si>
    <t>B74016502</t>
  </si>
  <si>
    <t>AMPLIACION PLANTA DE FABRICACION DE PRODUCTOS QUIMICOS Y MODERNIZACION DE EQUIPAMIENTO PARA DESARROLLO ERGONOMICO PROCESO DE PRODUCCION</t>
  </si>
  <si>
    <t>IDE/2017/000232</t>
  </si>
  <si>
    <t>CONSERVAS LAUREL SL</t>
  </si>
  <si>
    <t>B74345596</t>
  </si>
  <si>
    <t>MEJORA DEL ACONDICIONAMIENTO E IMPLANTACION DE SISTEMA DE SEGURIDAD ALIMENTARIA EN FABICA DE CONSERVAS Y PLATOS COCINADOS</t>
  </si>
  <si>
    <t>IDE/2017/000316</t>
  </si>
  <si>
    <t>SEGURA DAVID RAPADO</t>
  </si>
  <si>
    <t>MANTENIMIENTO PREDICTIVO POR ANALISIS DE VIBRACIONES, EQUILIBRADOS DINAMICOS "IN SITU" Y ALINEACIONES DE PRECISION</t>
  </si>
  <si>
    <t>IDE/2017/000333</t>
  </si>
  <si>
    <t>TOSCAF SA</t>
  </si>
  <si>
    <t>A33017245</t>
  </si>
  <si>
    <t>NUEVA LINEA DE ENVASADO DE CAPSULAS DE CAFE</t>
  </si>
  <si>
    <t>IDE/2017/000334</t>
  </si>
  <si>
    <t>RUNITEK INGENIEROS SL</t>
  </si>
  <si>
    <t>B74342817</t>
  </si>
  <si>
    <t>AMPLIACION Y MEJORA DE LA CAPACIDAD PRODUCTIVA DE RUNITEK INGENIEROS SLP</t>
  </si>
  <si>
    <t>IDE/2017/000335</t>
  </si>
  <si>
    <t>IDE/2017/000336</t>
  </si>
  <si>
    <t>LABORATORIO NALON DENTAL, SL</t>
  </si>
  <si>
    <t>B33561853</t>
  </si>
  <si>
    <t>INTRODUCCION DE TECNOLOGIA CAD-CAM ULTIMA GENERACION</t>
  </si>
  <si>
    <t>IDE/2017/000350</t>
  </si>
  <si>
    <t>INDUSTRIAL METALURGICA CORES SL</t>
  </si>
  <si>
    <t>B33830803</t>
  </si>
  <si>
    <t>ADQUISICION DE MAQUINA SOLDADURA SEMIAUTOMATICA CON TECNOLOGIA CMT TWIN (TRANSPULS SYNERGIC 5000 CMTR)</t>
  </si>
  <si>
    <t>IDE/2017/000365</t>
  </si>
  <si>
    <t>PERFILADOS DEL NORTE SA</t>
  </si>
  <si>
    <t>A74114489</t>
  </si>
  <si>
    <t>RODILLAJE DECK 56</t>
  </si>
  <si>
    <t>IDE/2017/000366</t>
  </si>
  <si>
    <t>IDE/2017/000369</t>
  </si>
  <si>
    <t>SIDRA FONCUEVA SL</t>
  </si>
  <si>
    <t>B74071812</t>
  </si>
  <si>
    <t>PRENSA NEUMATICA</t>
  </si>
  <si>
    <t>IDE/2017/000384</t>
  </si>
  <si>
    <t>JUAN JOSE GARCIA ALBA</t>
  </si>
  <si>
    <t>CABINA DE BARNIZADO Y LACADO</t>
  </si>
  <si>
    <t>IDE/2017/000418</t>
  </si>
  <si>
    <t>ISIDRO MARTINEZ BARBON</t>
  </si>
  <si>
    <t>RPAS PARA ESPACIOS CONFINADOS</t>
  </si>
  <si>
    <t>IDE/2017/000497</t>
  </si>
  <si>
    <t>INTEGRAL THERMAL SHIELD SL (ITS)</t>
  </si>
  <si>
    <t>B74358458</t>
  </si>
  <si>
    <t>AMPLIACION DE LA CAPACIDAD PRODUCTIVA</t>
  </si>
  <si>
    <t>IDE/2017/000498</t>
  </si>
  <si>
    <t>IDE/2017/000518</t>
  </si>
  <si>
    <t>VECAMARTI INDUSTRIAL SL</t>
  </si>
  <si>
    <t>B74021742</t>
  </si>
  <si>
    <t>AMPLIACION DE LINEAS DE PRODUCCION Y AUTOMATIZACION DE PROCESOS</t>
  </si>
  <si>
    <t>IDE/2017/000519</t>
  </si>
  <si>
    <t>IDE/2017/000523</t>
  </si>
  <si>
    <t>CAUDAL ASTUR SL</t>
  </si>
  <si>
    <t>B33885617</t>
  </si>
  <si>
    <t>REFORMA, AMPLIACION Y ADECUAMIENTO DE OFICINA</t>
  </si>
  <si>
    <t>IDE/2017/000545</t>
  </si>
  <si>
    <t>METALASER NORTE SA</t>
  </si>
  <si>
    <t>A33897182</t>
  </si>
  <si>
    <t>ADQUISICION MAQUINA CANTEADORA</t>
  </si>
  <si>
    <t>IDE/2017/000554</t>
  </si>
  <si>
    <t>NOGUERA SA</t>
  </si>
  <si>
    <t>A33223413</t>
  </si>
  <si>
    <t>LINEA DE PRODUCCION DE PLATAFORMAS DE CARGA</t>
  </si>
  <si>
    <t>IDE/2017/000557</t>
  </si>
  <si>
    <t>TERMOSALUD SL</t>
  </si>
  <si>
    <t>B33778499</t>
  </si>
  <si>
    <t>CREACION DE LABORATORIO DE I+D Y FABRICACION DE NUEVOS PRODUCTOS</t>
  </si>
  <si>
    <t>IDE/2017/000558</t>
  </si>
  <si>
    <t>PIDEMELO SL</t>
  </si>
  <si>
    <t>B52545050</t>
  </si>
  <si>
    <t>COMPRA DE ERP, CRM Y EQUIPOS INFORMATICOS PARA PLATAFORMA SIBOX</t>
  </si>
  <si>
    <t>IDE/2017/000578</t>
  </si>
  <si>
    <t>AREA DENTAL SL</t>
  </si>
  <si>
    <t>B33670902</t>
  </si>
  <si>
    <t>FRESADORA CON ESCANER CAD CAM</t>
  </si>
  <si>
    <t>IDE/2017/000583</t>
  </si>
  <si>
    <t>IDE/2017/000595</t>
  </si>
  <si>
    <t>COHEGA SA</t>
  </si>
  <si>
    <t>A33020892</t>
  </si>
  <si>
    <t>RENOVACION Y MEJORA DE MAQUINARIA</t>
  </si>
  <si>
    <t>IDE/2017/000606</t>
  </si>
  <si>
    <t>INDEPA INGENIERIA E INSTALACIONES SL</t>
  </si>
  <si>
    <t>B74338823</t>
  </si>
  <si>
    <t>ADECUACION DE INSTALACIONES PARA NUEVO CENTRO PRODUCTIVO</t>
  </si>
  <si>
    <t>IDE/2017/000607</t>
  </si>
  <si>
    <t>MECANIZADOS MCM SL</t>
  </si>
  <si>
    <t>B33807504</t>
  </si>
  <si>
    <t>ADQUISICION DE MAQUINARIA</t>
  </si>
  <si>
    <t>IDE/2017/000609</t>
  </si>
  <si>
    <t>ADRIAN PEREZ GONZALEZ</t>
  </si>
  <si>
    <t>CENTRO AUTORIZADO DE TRATAMIENTO DE VEHICULOS FUERA DE SU VIDA UTIL</t>
  </si>
  <si>
    <t>IDE/2017/000610</t>
  </si>
  <si>
    <t>PANADERIA LA VIENESA SL</t>
  </si>
  <si>
    <t>B33055625</t>
  </si>
  <si>
    <t>MEJORA DE LA PRODUCCION / RENOVACION DEL OBRADOR</t>
  </si>
  <si>
    <t>IDE/2017/000619</t>
  </si>
  <si>
    <t>S COOP OVETENSE DE MECANIZACION Y MAQUINARIA</t>
  </si>
  <si>
    <t>F33025586</t>
  </si>
  <si>
    <t>TORNO CMZ</t>
  </si>
  <si>
    <t>IDE/2017/000622</t>
  </si>
  <si>
    <t>LA CARTONERA ASTURIANA SA</t>
  </si>
  <si>
    <t>A33604257</t>
  </si>
  <si>
    <t>MAQUINA PEGADORA FOLDER GLUER CLG 1816 CLG</t>
  </si>
  <si>
    <t>IDE/2017/000634</t>
  </si>
  <si>
    <t>SOAR INGENIERIA SLP</t>
  </si>
  <si>
    <t>B74424979</t>
  </si>
  <si>
    <t>ADQUISICION DE CENTRO DE SIMULACION</t>
  </si>
  <si>
    <t>IDE/2017/000656</t>
  </si>
  <si>
    <t>TECNICAS METALICAS ABRAILA SL</t>
  </si>
  <si>
    <t>B52538923</t>
  </si>
  <si>
    <t>MEJORA DE EQUIPAMIENTO PARA EL DESARROLLO DE NUEVOS PROCESOS DE PRODUCCION</t>
  </si>
  <si>
    <t>IDE/2017/000657</t>
  </si>
  <si>
    <t>IDE/2017/000658</t>
  </si>
  <si>
    <t>DESIGN BUSINESS &amp; VERIFICATION SERVICES, SOCIEDAD DE RESPONSABILIDAD LIMITADA LABORAL</t>
  </si>
  <si>
    <t>B74388901</t>
  </si>
  <si>
    <t>PROYECTO PARA LA MEJORA DE LOS RECURSOS DE DISEÑO Y DE ASEGURAMIENTO DE LA CALIDAD</t>
  </si>
  <si>
    <t>IDE/2017/000663</t>
  </si>
  <si>
    <t>JUNTAS INDUSTRIALES Y NAVALES S L</t>
  </si>
  <si>
    <t>B33607714</t>
  </si>
  <si>
    <t>ADQUISICION DE UNA MAQUINA DE CORTE ASISTIDA POR ORDENADOR PARA EL CORTE DE MATERIALES ESPECIALES PARA LA FABRICACION DE JUNTAS DE ESTANQUEIDAD SIN LA NECESIDAD DE EMPLEAR PRENSAS DE TROQUELADO</t>
  </si>
  <si>
    <t>IDE/2017/000664</t>
  </si>
  <si>
    <t>IDE/2017/000665</t>
  </si>
  <si>
    <t>RIBODEL SL</t>
  </si>
  <si>
    <t>B33239104</t>
  </si>
  <si>
    <t>CREACION CENTRO DE REPARACION DE COMPONENTES ELECTROMECANICOS PARA EL SECTOR FERROVIARIO Y RESTO DE INDUSTRIA EN GENERAL</t>
  </si>
  <si>
    <t>IDE/2017/000666</t>
  </si>
  <si>
    <t>CEMACOME INSULAR SLU</t>
  </si>
  <si>
    <t>B35802883</t>
  </si>
  <si>
    <t>INSTALACION DE CELDA DE SOLDADURA ROBOTIZADA ROBOT DE SOLDADURA FANUC ARC MATE 100ic/12l</t>
  </si>
  <si>
    <t>IDE/2017/000667</t>
  </si>
  <si>
    <t>HIELOKEAY SL</t>
  </si>
  <si>
    <t>B52555208</t>
  </si>
  <si>
    <t>FABRICA DE HIELO EN CUBITOS</t>
  </si>
  <si>
    <t>IDE/2017/000669</t>
  </si>
  <si>
    <t>INES LOPEZ GARRIDO</t>
  </si>
  <si>
    <t>MODERNIZACION DE PROCESO PRODUCTIVO LABORATORIO</t>
  </si>
  <si>
    <t>IDE/2017/000671</t>
  </si>
  <si>
    <t>KNOW-HOW INNOVATIVE SOLUTIONS SL</t>
  </si>
  <si>
    <t>B52536174</t>
  </si>
  <si>
    <t>ADQUISICION DE SOFTWARE DE CALCULO POR ELEMENTOS FINITOS</t>
  </si>
  <si>
    <t>IDE/2017/000672</t>
  </si>
  <si>
    <t>TALLERES Y MONTAJES AVILES SA</t>
  </si>
  <si>
    <t>A33055567</t>
  </si>
  <si>
    <t>TROCEADO Y APROVECHAMIENTO DE ANODOS DE PLOMO</t>
  </si>
  <si>
    <t>IDE/2017/000675</t>
  </si>
  <si>
    <t>INGENIERIA PROYECTOS &amp; CONSULTING LANZA SL</t>
  </si>
  <si>
    <t>B33956384</t>
  </si>
  <si>
    <t>OFICINA TECNICA I-LANZA</t>
  </si>
  <si>
    <t>IDE/2017/000676</t>
  </si>
  <si>
    <t>JANEL CUESTA SL</t>
  </si>
  <si>
    <t>B52551520</t>
  </si>
  <si>
    <t>LASER PC FIBRA 1530 MFGA 2 KW IPG</t>
  </si>
  <si>
    <t>IDE/2017/000678</t>
  </si>
  <si>
    <t>TALLER INDUSTRIAL CARREÑO SL</t>
  </si>
  <si>
    <t>B52549284</t>
  </si>
  <si>
    <t>NUEVA LINEA DE PLEGADO</t>
  </si>
  <si>
    <t>IDE/2017/000680</t>
  </si>
  <si>
    <t>TALLERES PLA SL</t>
  </si>
  <si>
    <t>B33092677</t>
  </si>
  <si>
    <t>ADQUISICION DE CENTRO MECANIZADO Y BRAZO DE MEDICION</t>
  </si>
  <si>
    <t>IDE/2017/000681</t>
  </si>
  <si>
    <t>UROMAC SYSTEMS SA</t>
  </si>
  <si>
    <t>A33327321</t>
  </si>
  <si>
    <t>ADECUACION Y ACTUALIZACION DE INSTALACIONES INDUSTRIALES PARA AFRONTAR UNA RECONVERSION DE SECTOR Y PRODUCTO</t>
  </si>
  <si>
    <t>IDE/2017/000683</t>
  </si>
  <si>
    <t>IDE/2017/000685</t>
  </si>
  <si>
    <t>EMBUTIDOS GARCIA GOMEZ, SL</t>
  </si>
  <si>
    <t>B74067414</t>
  </si>
  <si>
    <t>MEJORA DEL PROCESO DE ENVASADO</t>
  </si>
  <si>
    <t>IDE/2017/000686</t>
  </si>
  <si>
    <t>BASCULAS SERVIPESA SL</t>
  </si>
  <si>
    <t>B33829540</t>
  </si>
  <si>
    <t>AMPLIACION DE CAPACIDAD PRODUCTIVA ASOCIADA A LA NUEVA INSTALACION</t>
  </si>
  <si>
    <t>IDE/2017/000690</t>
  </si>
  <si>
    <t>TUINSA NORTE SA</t>
  </si>
  <si>
    <t>A74057464</t>
  </si>
  <si>
    <t>INVERSIONES DE ADAPTACION AL CRECIMIENTO Y NUEVA ESTRUCTURA DE LA EMPRESA</t>
  </si>
  <si>
    <t>IDE/2017/000691</t>
  </si>
  <si>
    <t>PRODUCTOS CARNICOS EL CUCO SA</t>
  </si>
  <si>
    <t>A33027814</t>
  </si>
  <si>
    <t>AUMENTO DE CAPACIDAD DE PRODUCCION MEDIANTE LA AMPLIACION, MODERNIZACIÓN Y REACONDICIONAMIENTO DE INSTALACIONES</t>
  </si>
  <si>
    <t>IDE/2017/000693</t>
  </si>
  <si>
    <t>DESARROLLO CAD-CAM SL</t>
  </si>
  <si>
    <t>B33833708</t>
  </si>
  <si>
    <t>AMPLIACION DE LA CAPACIDAD PRODUCTIVA MEDIANTE LA INCORPORACION DE UNA CELULA ROBOTIZADA</t>
  </si>
  <si>
    <t>IDE/2017/000694</t>
  </si>
  <si>
    <t>VULCANIZADOS TRANCHO SA</t>
  </si>
  <si>
    <t>A33615691</t>
  </si>
  <si>
    <t>AMPLIACION DE CAPACIDAD PRODUCTIVA DE PROCESOS INDUSTRIALES MEDIANTE LA INCORPORACIN DE NUEVA TECNOLOGIA DE VULCANIZADO</t>
  </si>
  <si>
    <t>IDE/2017/000695</t>
  </si>
  <si>
    <t>PROCESOS INDUSTRIALES Y DESARROLLOS ELECTRICOS SL</t>
  </si>
  <si>
    <t>B33992645</t>
  </si>
  <si>
    <t>AMPLIACION DE TALLER Y OFICINA TECNICA</t>
  </si>
  <si>
    <t>IDE/2017/000708</t>
  </si>
  <si>
    <t>JESUS GALLO SUAREZ</t>
  </si>
  <si>
    <t>INSTALACION LABORATORIO DENTAL</t>
  </si>
  <si>
    <t>IDE/2017/000733</t>
  </si>
  <si>
    <t>IDE/2017/000741</t>
  </si>
  <si>
    <t>AUMENTO DE LA CAPACIDAD DE PRODUCCION MEDIANTE LA AMPLIACION, MODERNIZACION Y REACONDICIONAMINTO DE INSTALACIONES</t>
  </si>
  <si>
    <t>IDE/2017/000748</t>
  </si>
  <si>
    <t>EDUARDO MORA SANDOVAL</t>
  </si>
  <si>
    <t>MAQUINA DE FABRICACION DE QUESO Y MEJORAS DE NAVE INDUSTRIAL (QUESERA LOS LLANOS)</t>
  </si>
  <si>
    <t>IDE/2017/000760</t>
  </si>
  <si>
    <t>NOELIA MARTIN TRAPIELLA</t>
  </si>
  <si>
    <t>COMPRA DE EQUIPAMIENTO PARA REALIZACION DE PROTESIS DENTALES EN 3D</t>
  </si>
  <si>
    <t>IDE/2017/000762</t>
  </si>
  <si>
    <t>Número Expediente</t>
  </si>
  <si>
    <t>Entidad</t>
  </si>
  <si>
    <t>Finalidad</t>
  </si>
  <si>
    <t>Inversión Presentada (€)</t>
  </si>
  <si>
    <t>Inversión Subvenc. (€)</t>
  </si>
  <si>
    <t>Subvención Concedida (€)</t>
  </si>
  <si>
    <t>%</t>
  </si>
  <si>
    <t>Mantener</t>
  </si>
  <si>
    <t>Crear</t>
  </si>
  <si>
    <t>Empleo</t>
  </si>
  <si>
    <t>Puntos Interés</t>
  </si>
  <si>
    <t>Emprendedor</t>
  </si>
  <si>
    <t>Nº Proyectos</t>
  </si>
  <si>
    <t>% sobre total (aprobados)</t>
  </si>
  <si>
    <t>Gasto Presentado (€)</t>
  </si>
  <si>
    <t>Microempresa</t>
  </si>
  <si>
    <t>Pequeña Empresa</t>
  </si>
  <si>
    <t>Mediana Empresa</t>
  </si>
  <si>
    <t>Totales:</t>
  </si>
  <si>
    <t>Total Solicitudes</t>
  </si>
  <si>
    <t>Total proyectos</t>
  </si>
  <si>
    <t>Total empresas beneficiarias</t>
  </si>
  <si>
    <t>Totales CR+CP:</t>
  </si>
  <si>
    <t>CR</t>
  </si>
  <si>
    <t>CP</t>
  </si>
  <si>
    <t>Para el nº de proyectos, inversión presentada, inversión subvencionable y datos empleo se toma como referencia únicamente el programa de Subvenciones Directas a la inversión empresarial (CR), ya que la Subvención de Intereses  (SR) es solicitada por empresas (11) que tienen presentada solicitud asimismo en el programa CR. Se trata, pues, del mismo proyecto.</t>
  </si>
  <si>
    <t>Empleo Crear</t>
  </si>
  <si>
    <t>Empleo Mantener</t>
  </si>
  <si>
    <t>Subtotal Microempresa</t>
  </si>
  <si>
    <t>% Directa  sobre total (aprobados)</t>
  </si>
  <si>
    <t>Subvención Directa (€)</t>
  </si>
  <si>
    <t>Subvención Interes (€)</t>
  </si>
  <si>
    <t>% Subv. Interes  sobre total (aprobados)</t>
  </si>
  <si>
    <t>Total Subvención CR+CP:</t>
  </si>
  <si>
    <t>Analisis por tamaño empresa</t>
  </si>
  <si>
    <t>Solicitudes aprobadas Convocatoria 2017</t>
  </si>
  <si>
    <t>PROGRAMA 2: SUBVENCIONES A LA FINANCIACIÓN DE LA INVERSIÓN PARA LA INICIATIVA EMPRESARIAL DE LAS PYMES</t>
  </si>
  <si>
    <t>PROGRAMA 1: SUBVENCIONES A LA INVERSIÓN PARA LA INICIATIVA EMPRESARIAL DE LAS PYMES</t>
  </si>
  <si>
    <t>Subvenciones dirigidas a PYMES del Principado de Asturias en el marco del Programa de apoyo a iniciativa empresarial de PYMES (AIP)</t>
  </si>
  <si>
    <t>Total subvención concedida:</t>
  </si>
  <si>
    <t>Total solicitudes aprobadas: 64</t>
  </si>
  <si>
    <t>Total proyectos aprobados: 53</t>
  </si>
  <si>
    <t>Total solicitudes subvenciones a la inversión: 53</t>
  </si>
  <si>
    <t>Total solicitudes subvenciones a la financiación: 11</t>
  </si>
  <si>
    <t>Emple Crear</t>
  </si>
  <si>
    <t>094***87F</t>
  </si>
  <si>
    <t>108***76G</t>
  </si>
  <si>
    <t>114***21K</t>
  </si>
  <si>
    <t>328***34T</t>
  </si>
  <si>
    <t>535***35W</t>
  </si>
  <si>
    <t>094***92S</t>
  </si>
  <si>
    <t>093***01D</t>
  </si>
  <si>
    <t>790***36X</t>
  </si>
  <si>
    <t>108***11P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</si>
</sst>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sz val="7"/>
      <color theme="1"/>
      <name val="Calibri"/>
      <family val="2"/>
      <scheme val="minor"/>
    </font>
    <font>
      <b/>
      <i/>
      <sz val="8"/>
      <color rgb="FFFF0000"/>
      <name val="Verdana"/>
      <family val="2"/>
    </font>
    <font>
      <b/>
      <sz val="9"/>
      <color theme="3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b/>
      <i/>
      <sz val="9"/>
      <color theme="1"/>
      <name val="Verdana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/>
    <xf numFmtId="0" fontId="2" fillId="0" borderId="0" xfId="0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0" xfId="0" applyFont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4" borderId="0" xfId="0" applyFont="1" applyFill="1" applyAlignment="1">
      <alignment horizontal="right"/>
    </xf>
    <xf numFmtId="0" fontId="4" fillId="4" borderId="0" xfId="0" applyFont="1" applyFill="1"/>
    <xf numFmtId="10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10" fontId="1" fillId="4" borderId="1" xfId="0" applyNumberFormat="1" applyFont="1" applyFill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0" fontId="4" fillId="4" borderId="1" xfId="0" applyNumberFormat="1" applyFont="1" applyFill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1" fillId="0" borderId="11" xfId="0" applyFont="1" applyBorder="1"/>
    <xf numFmtId="10" fontId="2" fillId="0" borderId="7" xfId="0" applyNumberFormat="1" applyFont="1" applyBorder="1" applyAlignment="1">
      <alignment horizontal="center" wrapText="1"/>
    </xf>
    <xf numFmtId="10" fontId="2" fillId="0" borderId="6" xfId="0" applyNumberFormat="1" applyFont="1" applyBorder="1" applyAlignment="1">
      <alignment horizontal="center" wrapText="1"/>
    </xf>
    <xf numFmtId="10" fontId="2" fillId="0" borderId="8" xfId="0" applyNumberFormat="1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center" wrapText="1"/>
    </xf>
    <xf numFmtId="0" fontId="1" fillId="0" borderId="12" xfId="0" applyFont="1" applyBorder="1"/>
    <xf numFmtId="0" fontId="1" fillId="0" borderId="13" xfId="0" applyFont="1" applyBorder="1"/>
    <xf numFmtId="4" fontId="2" fillId="0" borderId="14" xfId="0" applyNumberFormat="1" applyFont="1" applyBorder="1" applyAlignment="1">
      <alignment horizontal="center" wrapText="1"/>
    </xf>
    <xf numFmtId="4" fontId="1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/>
    <xf numFmtId="4" fontId="1" fillId="0" borderId="0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4" fontId="1" fillId="0" borderId="0" xfId="0" applyNumberFormat="1" applyFont="1" applyBorder="1"/>
    <xf numFmtId="0" fontId="2" fillId="0" borderId="1" xfId="0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4" fontId="1" fillId="2" borderId="1" xfId="0" applyNumberFormat="1" applyFont="1" applyFill="1" applyBorder="1" applyAlignment="1">
      <alignment horizontal="right" wrapText="1"/>
    </xf>
    <xf numFmtId="4" fontId="2" fillId="0" borderId="0" xfId="0" applyNumberFormat="1" applyFont="1" applyBorder="1" applyAlignment="1">
      <alignment wrapText="1"/>
    </xf>
    <xf numFmtId="4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/>
    <xf numFmtId="4" fontId="8" fillId="0" borderId="0" xfId="0" applyNumberFormat="1" applyFont="1"/>
    <xf numFmtId="2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0" fontId="9" fillId="5" borderId="18" xfId="0" applyFont="1" applyFill="1" applyBorder="1" applyAlignment="1">
      <alignment vertical="center" wrapText="1"/>
    </xf>
    <xf numFmtId="0" fontId="9" fillId="5" borderId="18" xfId="0" applyFont="1" applyFill="1" applyBorder="1" applyAlignment="1">
      <alignment horizontal="center" vertical="center" wrapText="1"/>
    </xf>
    <xf numFmtId="2" fontId="9" fillId="5" borderId="1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6" borderId="18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horizontal="center" vertical="center" wrapText="1"/>
    </xf>
    <xf numFmtId="2" fontId="8" fillId="6" borderId="1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4" fontId="11" fillId="0" borderId="0" xfId="0" applyNumberFormat="1" applyFont="1" applyBorder="1" applyAlignment="1">
      <alignment vertical="center"/>
    </xf>
    <xf numFmtId="2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0" fillId="0" borderId="18" xfId="0" applyNumberFormat="1" applyFont="1" applyBorder="1" applyAlignment="1">
      <alignment vertical="center"/>
    </xf>
    <xf numFmtId="4" fontId="9" fillId="5" borderId="18" xfId="0" applyNumberFormat="1" applyFont="1" applyFill="1" applyBorder="1" applyAlignment="1">
      <alignment horizontal="right" vertical="center" wrapText="1"/>
    </xf>
    <xf numFmtId="4" fontId="8" fillId="6" borderId="18" xfId="0" applyNumberFormat="1" applyFont="1" applyFill="1" applyBorder="1" applyAlignment="1">
      <alignment horizontal="right" vertical="center" wrapText="1"/>
    </xf>
    <xf numFmtId="4" fontId="11" fillId="6" borderId="18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4" fontId="2" fillId="0" borderId="15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zoomScale="85" zoomScaleNormal="85" workbookViewId="0">
      <selection activeCell="I14" sqref="I14:J16"/>
    </sheetView>
  </sheetViews>
  <sheetFormatPr baseColWidth="10" defaultRowHeight="15"/>
  <cols>
    <col min="1" max="1" width="25" style="1" customWidth="1"/>
    <col min="2" max="2" width="11.42578125" style="1" customWidth="1"/>
    <col min="3" max="3" width="14" style="1" customWidth="1"/>
    <col min="4" max="4" width="15" style="1" customWidth="1"/>
    <col min="5" max="5" width="16" style="1" customWidth="1"/>
    <col min="6" max="6" width="17.42578125" style="1" customWidth="1"/>
    <col min="7" max="7" width="24.28515625" style="1" customWidth="1"/>
    <col min="8" max="8" width="14.28515625" style="1" bestFit="1" customWidth="1"/>
    <col min="9" max="9" width="15.42578125" style="1" customWidth="1"/>
    <col min="10" max="10" width="11.42578125" style="1"/>
    <col min="11" max="11" width="17.28515625" style="1" customWidth="1"/>
    <col min="12" max="12" width="11.42578125" style="1"/>
    <col min="13" max="13" width="14.28515625" style="1" customWidth="1"/>
    <col min="14" max="14" width="11.42578125" style="1"/>
    <col min="15" max="15" width="14.42578125" style="1" customWidth="1"/>
    <col min="16" max="16" width="11.42578125" style="1"/>
  </cols>
  <sheetData>
    <row r="1" spans="1:15" ht="27.75" customHeight="1">
      <c r="A1" s="94" t="s">
        <v>241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7" spans="1:15">
      <c r="I7" s="92" t="s">
        <v>225</v>
      </c>
      <c r="J7" s="93"/>
    </row>
    <row r="8" spans="1:15" ht="22.5">
      <c r="B8" s="92" t="s">
        <v>235</v>
      </c>
      <c r="C8" s="93"/>
      <c r="D8" s="54" t="s">
        <v>236</v>
      </c>
      <c r="E8" s="54" t="s">
        <v>237</v>
      </c>
      <c r="F8" s="48" t="s">
        <v>219</v>
      </c>
      <c r="G8" s="24" t="s">
        <v>220</v>
      </c>
      <c r="H8" s="24" t="s">
        <v>221</v>
      </c>
      <c r="I8" s="5" t="s">
        <v>223</v>
      </c>
      <c r="J8" s="5" t="s">
        <v>224</v>
      </c>
    </row>
    <row r="9" spans="1:15">
      <c r="B9" s="92">
        <v>64</v>
      </c>
      <c r="C9" s="93"/>
      <c r="D9" s="55"/>
      <c r="E9" s="13"/>
      <c r="F9" s="49"/>
      <c r="G9" s="16"/>
      <c r="H9" s="16"/>
      <c r="I9" s="8"/>
      <c r="J9" s="8"/>
    </row>
    <row r="10" spans="1:15">
      <c r="B10" s="14" t="s">
        <v>239</v>
      </c>
      <c r="C10" s="15">
        <v>53</v>
      </c>
      <c r="D10" s="10">
        <v>53</v>
      </c>
      <c r="E10" s="9">
        <v>53</v>
      </c>
      <c r="F10" s="50">
        <v>6521890.1799999997</v>
      </c>
      <c r="G10" s="43">
        <v>6268479.96</v>
      </c>
      <c r="H10" s="43">
        <v>1496237.89</v>
      </c>
      <c r="I10" s="44">
        <v>635.7299999999999</v>
      </c>
      <c r="J10" s="44">
        <v>51</v>
      </c>
    </row>
    <row r="11" spans="1:15">
      <c r="B11" s="17" t="s">
        <v>240</v>
      </c>
      <c r="C11" s="18">
        <v>11</v>
      </c>
      <c r="D11" s="56"/>
      <c r="E11" s="12"/>
      <c r="F11" s="45"/>
      <c r="G11" s="45"/>
      <c r="H11" s="46">
        <v>18635.180000000004</v>
      </c>
      <c r="I11" s="47"/>
      <c r="J11" s="47"/>
    </row>
    <row r="12" spans="1:15">
      <c r="B12" s="8"/>
      <c r="C12" s="8"/>
      <c r="D12" s="8"/>
      <c r="E12" s="8"/>
      <c r="F12" s="45"/>
      <c r="G12" s="45"/>
      <c r="H12" s="47"/>
      <c r="I12" s="47"/>
      <c r="J12" s="47"/>
    </row>
    <row r="13" spans="1:15">
      <c r="B13" s="8"/>
      <c r="C13" s="8"/>
      <c r="D13" s="8"/>
      <c r="E13" s="8"/>
      <c r="F13" s="45"/>
      <c r="G13" s="45"/>
      <c r="H13" s="47"/>
      <c r="I13" s="47"/>
      <c r="J13" s="47"/>
    </row>
    <row r="14" spans="1:15">
      <c r="B14" s="8"/>
      <c r="C14" s="8"/>
      <c r="D14" s="8"/>
      <c r="E14" s="8"/>
      <c r="I14" s="92" t="s">
        <v>225</v>
      </c>
      <c r="J14" s="93"/>
    </row>
    <row r="15" spans="1:15" ht="22.5">
      <c r="B15" s="8"/>
      <c r="C15" s="54" t="s">
        <v>235</v>
      </c>
      <c r="D15" s="54" t="s">
        <v>236</v>
      </c>
      <c r="E15" s="54" t="s">
        <v>237</v>
      </c>
      <c r="F15" s="48" t="s">
        <v>219</v>
      </c>
      <c r="G15" s="24" t="s">
        <v>220</v>
      </c>
      <c r="H15" s="24" t="s">
        <v>221</v>
      </c>
      <c r="I15" s="3" t="s">
        <v>223</v>
      </c>
      <c r="J15" s="3" t="s">
        <v>224</v>
      </c>
    </row>
    <row r="16" spans="1:15">
      <c r="A16" s="6" t="s">
        <v>238</v>
      </c>
      <c r="B16" s="8"/>
      <c r="C16" s="3">
        <f>B9</f>
        <v>64</v>
      </c>
      <c r="D16" s="3">
        <f>D10</f>
        <v>53</v>
      </c>
      <c r="E16" s="3">
        <f>E10</f>
        <v>53</v>
      </c>
      <c r="F16" s="4">
        <v>6521890.1799999997</v>
      </c>
      <c r="G16" s="4">
        <v>6268479.96</v>
      </c>
      <c r="H16" s="4">
        <v>1514873.0699999998</v>
      </c>
      <c r="I16" s="7">
        <v>635.7299999999999</v>
      </c>
      <c r="J16" s="7">
        <v>51</v>
      </c>
    </row>
    <row r="17" spans="1:15">
      <c r="A17" s="6"/>
      <c r="B17" s="8"/>
      <c r="C17" s="8"/>
      <c r="D17" s="8"/>
      <c r="E17" s="8"/>
      <c r="F17" s="51"/>
      <c r="G17" s="51"/>
      <c r="H17" s="51"/>
      <c r="I17" s="52"/>
      <c r="J17" s="52"/>
    </row>
    <row r="18" spans="1:15">
      <c r="A18" s="53" t="s">
        <v>250</v>
      </c>
      <c r="B18" s="8"/>
      <c r="C18" s="8"/>
      <c r="D18" s="8"/>
      <c r="E18" s="8"/>
      <c r="F18" s="51"/>
      <c r="G18" s="51"/>
      <c r="H18" s="51"/>
      <c r="I18" s="52"/>
      <c r="J18" s="52"/>
    </row>
    <row r="20" spans="1:15" ht="33">
      <c r="B20" s="23" t="s">
        <v>228</v>
      </c>
      <c r="C20" s="23" t="s">
        <v>229</v>
      </c>
      <c r="D20" s="24" t="s">
        <v>230</v>
      </c>
      <c r="E20" s="23" t="s">
        <v>229</v>
      </c>
      <c r="F20" s="23" t="s">
        <v>220</v>
      </c>
      <c r="G20" s="23" t="s">
        <v>229</v>
      </c>
      <c r="H20" s="24" t="s">
        <v>246</v>
      </c>
      <c r="I20" s="23" t="s">
        <v>245</v>
      </c>
      <c r="J20" s="24" t="s">
        <v>247</v>
      </c>
      <c r="K20" s="23" t="s">
        <v>248</v>
      </c>
      <c r="L20" s="24" t="s">
        <v>242</v>
      </c>
      <c r="M20" s="23" t="s">
        <v>229</v>
      </c>
      <c r="N20" s="24" t="s">
        <v>243</v>
      </c>
      <c r="O20" s="23" t="s">
        <v>229</v>
      </c>
    </row>
    <row r="21" spans="1:15">
      <c r="A21" s="19" t="s">
        <v>227</v>
      </c>
      <c r="B21" s="25">
        <v>9</v>
      </c>
      <c r="C21" s="26">
        <v>0.15254237288135594</v>
      </c>
      <c r="D21" s="27">
        <v>613060.34</v>
      </c>
      <c r="E21" s="26">
        <v>9.4000408329476037E-2</v>
      </c>
      <c r="F21" s="27">
        <v>603800.03999999992</v>
      </c>
      <c r="G21" s="26">
        <v>9.6323198582898548E-2</v>
      </c>
      <c r="H21" s="27">
        <v>240633.41999999998</v>
      </c>
      <c r="I21" s="26">
        <v>0.15884724916259815</v>
      </c>
      <c r="J21" s="27">
        <v>886.59</v>
      </c>
      <c r="K21" s="26">
        <v>5.8525695489457751E-4</v>
      </c>
      <c r="L21" s="28">
        <v>5</v>
      </c>
      <c r="M21" s="26">
        <v>9.8039215686274508E-2</v>
      </c>
      <c r="N21" s="28">
        <v>13.9</v>
      </c>
      <c r="O21" s="26">
        <v>2.1864628065373665E-2</v>
      </c>
    </row>
    <row r="22" spans="1:15">
      <c r="A22" s="19" t="s">
        <v>231</v>
      </c>
      <c r="B22" s="25">
        <v>26</v>
      </c>
      <c r="C22" s="26">
        <v>0.44067796610169491</v>
      </c>
      <c r="D22" s="27">
        <v>1866085.9300000002</v>
      </c>
      <c r="E22" s="26">
        <v>0.28612654897540768</v>
      </c>
      <c r="F22" s="27">
        <v>1845984.19</v>
      </c>
      <c r="G22" s="26">
        <v>0.29448673390989033</v>
      </c>
      <c r="H22" s="27">
        <v>547120.08000000007</v>
      </c>
      <c r="I22" s="26">
        <v>0.36116562557944221</v>
      </c>
      <c r="J22" s="27">
        <v>6675.1699999999992</v>
      </c>
      <c r="K22" s="26">
        <v>4.4064219849125705E-3</v>
      </c>
      <c r="L22" s="28">
        <v>11</v>
      </c>
      <c r="M22" s="26">
        <v>0.21568627450980393</v>
      </c>
      <c r="N22" s="28">
        <v>87.649999999999991</v>
      </c>
      <c r="O22" s="26">
        <v>0.13787299639784184</v>
      </c>
    </row>
    <row r="23" spans="1:15">
      <c r="A23" s="20" t="s">
        <v>244</v>
      </c>
      <c r="B23" s="29">
        <v>35</v>
      </c>
      <c r="C23" s="30">
        <v>0.59322033898305082</v>
      </c>
      <c r="D23" s="31">
        <v>2479146.27</v>
      </c>
      <c r="E23" s="30">
        <v>0.38012695730488366</v>
      </c>
      <c r="F23" s="31">
        <v>2449784.23</v>
      </c>
      <c r="G23" s="30">
        <v>0.39080993249278889</v>
      </c>
      <c r="H23" s="31">
        <v>787753.5</v>
      </c>
      <c r="I23" s="30">
        <v>0.52001287474204028</v>
      </c>
      <c r="J23" s="31">
        <v>7561.7599999999993</v>
      </c>
      <c r="K23" s="30">
        <v>4.9916789398071482E-3</v>
      </c>
      <c r="L23" s="29">
        <v>16</v>
      </c>
      <c r="M23" s="30">
        <v>0.31372549019607843</v>
      </c>
      <c r="N23" s="29">
        <v>101.55</v>
      </c>
      <c r="O23" s="30">
        <v>0.15973762446321552</v>
      </c>
    </row>
    <row r="24" spans="1:15">
      <c r="A24" s="1" t="s">
        <v>232</v>
      </c>
      <c r="B24" s="32">
        <v>21</v>
      </c>
      <c r="C24" s="33">
        <v>0.3559322033898305</v>
      </c>
      <c r="D24" s="34">
        <v>3600930.5700000003</v>
      </c>
      <c r="E24" s="33">
        <v>0.55212989955620506</v>
      </c>
      <c r="F24" s="34">
        <v>3376882.39</v>
      </c>
      <c r="G24" s="33">
        <v>0.53870833304857535</v>
      </c>
      <c r="H24" s="34">
        <v>666209.06999999995</v>
      </c>
      <c r="I24" s="33">
        <v>0.43977880602234221</v>
      </c>
      <c r="J24" s="34">
        <v>9167.41</v>
      </c>
      <c r="K24" s="33">
        <v>6.0516027260290534E-3</v>
      </c>
      <c r="L24" s="32">
        <v>29</v>
      </c>
      <c r="M24" s="33">
        <v>0.56862745098039214</v>
      </c>
      <c r="N24" s="32">
        <v>364.54999999999995</v>
      </c>
      <c r="O24" s="33">
        <v>0.57343526339798334</v>
      </c>
    </row>
    <row r="25" spans="1:15">
      <c r="A25" s="1" t="s">
        <v>233</v>
      </c>
      <c r="B25" s="32">
        <v>3</v>
      </c>
      <c r="C25" s="33">
        <v>5.0847457627118647E-2</v>
      </c>
      <c r="D25" s="34">
        <v>441813.33999999997</v>
      </c>
      <c r="E25" s="33">
        <v>6.7743143138911305E-2</v>
      </c>
      <c r="F25" s="34">
        <v>441813.33999999997</v>
      </c>
      <c r="G25" s="33">
        <v>7.04817344586358E-2</v>
      </c>
      <c r="H25" s="39">
        <v>42275.32</v>
      </c>
      <c r="I25" s="33">
        <v>2.7906839745986112E-2</v>
      </c>
      <c r="J25" s="39">
        <v>1906.01</v>
      </c>
      <c r="K25" s="33">
        <v>1.2581978237952308E-3</v>
      </c>
      <c r="L25" s="32">
        <v>6</v>
      </c>
      <c r="M25" s="33">
        <v>0.11764705882352941</v>
      </c>
      <c r="N25" s="32">
        <v>169.63</v>
      </c>
      <c r="O25" s="33">
        <v>0.26682711213880106</v>
      </c>
    </row>
    <row r="26" spans="1:15">
      <c r="A26" s="2" t="s">
        <v>234</v>
      </c>
      <c r="B26" s="23">
        <v>59</v>
      </c>
      <c r="C26" s="21">
        <v>1</v>
      </c>
      <c r="D26" s="22">
        <v>6521890.1799999997</v>
      </c>
      <c r="E26" s="21">
        <v>1</v>
      </c>
      <c r="F26" s="22">
        <v>6268479.96</v>
      </c>
      <c r="G26" s="36">
        <v>1</v>
      </c>
      <c r="H26" s="42">
        <v>1496237.89</v>
      </c>
      <c r="I26" s="37">
        <v>0.98769852051036866</v>
      </c>
      <c r="J26" s="42">
        <v>18635.179999999997</v>
      </c>
      <c r="K26" s="38">
        <v>1.2301479489631431E-2</v>
      </c>
      <c r="L26" s="23">
        <v>51</v>
      </c>
      <c r="M26" s="21">
        <v>1</v>
      </c>
      <c r="N26" s="23">
        <v>635.73</v>
      </c>
      <c r="O26" s="21">
        <v>1</v>
      </c>
    </row>
    <row r="27" spans="1:15">
      <c r="H27" s="40"/>
      <c r="I27" s="35"/>
      <c r="J27" s="41"/>
    </row>
    <row r="28" spans="1:15">
      <c r="G28" s="11" t="s">
        <v>249</v>
      </c>
      <c r="H28" s="95">
        <v>1514873.0699999998</v>
      </c>
      <c r="I28" s="96"/>
      <c r="J28" s="97"/>
    </row>
  </sheetData>
  <mergeCells count="6">
    <mergeCell ref="I7:J7"/>
    <mergeCell ref="B9:C9"/>
    <mergeCell ref="A1:O1"/>
    <mergeCell ref="H28:J28"/>
    <mergeCell ref="B8:C8"/>
    <mergeCell ref="I14:J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3"/>
  <sheetViews>
    <sheetView showGridLines="0" showRowColHeaders="0" tabSelected="1" workbookViewId="0">
      <selection activeCell="A3" sqref="A3"/>
    </sheetView>
  </sheetViews>
  <sheetFormatPr baseColWidth="10" defaultRowHeight="15"/>
  <cols>
    <col min="1" max="1" width="17.85546875" style="59" customWidth="1"/>
    <col min="2" max="2" width="52.5703125" style="59" customWidth="1"/>
    <col min="3" max="3" width="13.42578125" style="59" bestFit="1" customWidth="1"/>
    <col min="4" max="4" width="55.42578125" style="59" customWidth="1"/>
    <col min="5" max="5" width="16" style="60" customWidth="1"/>
    <col min="6" max="6" width="15.7109375" style="60" customWidth="1"/>
    <col min="7" max="7" width="15" style="60" customWidth="1"/>
    <col min="8" max="8" width="9.28515625" style="64" customWidth="1"/>
    <col min="9" max="9" width="10.140625" style="61" bestFit="1" customWidth="1"/>
    <col min="10" max="10" width="8.140625" style="61" bestFit="1" customWidth="1"/>
  </cols>
  <sheetData>
    <row r="1" spans="1:11">
      <c r="A1" s="58" t="s">
        <v>254</v>
      </c>
    </row>
    <row r="2" spans="1:11" ht="12.75" customHeight="1">
      <c r="A2" s="58" t="s">
        <v>251</v>
      </c>
    </row>
    <row r="4" spans="1:11" s="57" customFormat="1" ht="11.25">
      <c r="A4" s="62" t="s">
        <v>253</v>
      </c>
      <c r="B4" s="59"/>
      <c r="C4" s="59"/>
      <c r="D4" s="59"/>
      <c r="E4" s="60"/>
      <c r="F4" s="60"/>
      <c r="G4" s="60"/>
      <c r="H4" s="64"/>
      <c r="I4" s="61"/>
      <c r="J4" s="61"/>
    </row>
    <row r="5" spans="1:11" s="57" customFormat="1" ht="12.75" customHeight="1">
      <c r="A5" s="62"/>
      <c r="B5" s="59"/>
      <c r="C5" s="59"/>
      <c r="D5" s="59"/>
      <c r="E5" s="60"/>
      <c r="F5" s="60"/>
      <c r="G5" s="60"/>
      <c r="H5" s="64"/>
    </row>
    <row r="6" spans="1:11" s="57" customFormat="1" ht="22.5">
      <c r="A6" s="66" t="s">
        <v>216</v>
      </c>
      <c r="B6" s="66" t="s">
        <v>217</v>
      </c>
      <c r="C6" s="66" t="s">
        <v>0</v>
      </c>
      <c r="D6" s="66" t="s">
        <v>218</v>
      </c>
      <c r="E6" s="86" t="s">
        <v>219</v>
      </c>
      <c r="F6" s="86" t="s">
        <v>220</v>
      </c>
      <c r="G6" s="86" t="s">
        <v>221</v>
      </c>
      <c r="H6" s="67" t="s">
        <v>222</v>
      </c>
      <c r="I6" s="68" t="s">
        <v>243</v>
      </c>
      <c r="J6" s="68" t="s">
        <v>242</v>
      </c>
      <c r="K6" s="69"/>
    </row>
    <row r="7" spans="1:11" s="57" customFormat="1" ht="33.75">
      <c r="A7" s="70" t="s">
        <v>1</v>
      </c>
      <c r="B7" s="70" t="s">
        <v>2</v>
      </c>
      <c r="C7" s="70" t="s">
        <v>3</v>
      </c>
      <c r="D7" s="70" t="s">
        <v>4</v>
      </c>
      <c r="E7" s="87">
        <v>148819.13</v>
      </c>
      <c r="F7" s="87">
        <v>148819.13</v>
      </c>
      <c r="G7" s="87">
        <v>29763.83</v>
      </c>
      <c r="H7" s="71">
        <v>20</v>
      </c>
      <c r="I7" s="72">
        <v>4</v>
      </c>
      <c r="J7" s="72">
        <v>1</v>
      </c>
      <c r="K7" s="69"/>
    </row>
    <row r="8" spans="1:11" s="57" customFormat="1" ht="11.25">
      <c r="A8" s="70" t="s">
        <v>5</v>
      </c>
      <c r="B8" s="70" t="s">
        <v>6</v>
      </c>
      <c r="C8" s="70" t="s">
        <v>261</v>
      </c>
      <c r="D8" s="70" t="s">
        <v>7</v>
      </c>
      <c r="E8" s="87">
        <v>66950.47</v>
      </c>
      <c r="F8" s="87">
        <v>66950.47</v>
      </c>
      <c r="G8" s="87">
        <v>20085.14</v>
      </c>
      <c r="H8" s="71">
        <v>30</v>
      </c>
      <c r="I8" s="72">
        <v>1</v>
      </c>
      <c r="J8" s="72">
        <v>1</v>
      </c>
      <c r="K8" s="69"/>
    </row>
    <row r="9" spans="1:11" s="57" customFormat="1" ht="33.75">
      <c r="A9" s="70" t="s">
        <v>8</v>
      </c>
      <c r="B9" s="70" t="s">
        <v>9</v>
      </c>
      <c r="C9" s="70" t="s">
        <v>10</v>
      </c>
      <c r="D9" s="70" t="s">
        <v>11</v>
      </c>
      <c r="E9" s="87">
        <v>438867.42</v>
      </c>
      <c r="F9" s="87">
        <v>434238.24</v>
      </c>
      <c r="G9" s="87">
        <v>86847.65</v>
      </c>
      <c r="H9" s="71">
        <v>20</v>
      </c>
      <c r="I9" s="72">
        <v>6</v>
      </c>
      <c r="J9" s="72">
        <v>2</v>
      </c>
      <c r="K9" s="69"/>
    </row>
    <row r="10" spans="1:11" s="57" customFormat="1" ht="33.75">
      <c r="A10" s="70" t="s">
        <v>12</v>
      </c>
      <c r="B10" s="70" t="s">
        <v>13</v>
      </c>
      <c r="C10" s="70" t="s">
        <v>14</v>
      </c>
      <c r="D10" s="70" t="s">
        <v>15</v>
      </c>
      <c r="E10" s="87">
        <v>251580.37</v>
      </c>
      <c r="F10" s="87">
        <v>250706.24</v>
      </c>
      <c r="G10" s="87">
        <v>75211.87</v>
      </c>
      <c r="H10" s="71">
        <v>30</v>
      </c>
      <c r="I10" s="72">
        <v>2</v>
      </c>
      <c r="J10" s="72">
        <v>0</v>
      </c>
      <c r="K10" s="69"/>
    </row>
    <row r="11" spans="1:11" s="57" customFormat="1" ht="33.75">
      <c r="A11" s="70" t="s">
        <v>16</v>
      </c>
      <c r="B11" s="70" t="s">
        <v>17</v>
      </c>
      <c r="C11" s="70" t="s">
        <v>262</v>
      </c>
      <c r="D11" s="70" t="s">
        <v>18</v>
      </c>
      <c r="E11" s="87">
        <v>36385</v>
      </c>
      <c r="F11" s="87">
        <v>36385</v>
      </c>
      <c r="G11" s="87">
        <v>14554</v>
      </c>
      <c r="H11" s="71">
        <v>40</v>
      </c>
      <c r="I11" s="72">
        <v>1</v>
      </c>
      <c r="J11" s="72">
        <v>0</v>
      </c>
      <c r="K11" s="69"/>
    </row>
    <row r="12" spans="1:11" s="57" customFormat="1" ht="11.25">
      <c r="A12" s="70" t="s">
        <v>19</v>
      </c>
      <c r="B12" s="70" t="s">
        <v>20</v>
      </c>
      <c r="C12" s="70" t="s">
        <v>21</v>
      </c>
      <c r="D12" s="70" t="s">
        <v>22</v>
      </c>
      <c r="E12" s="87">
        <v>219800</v>
      </c>
      <c r="F12" s="87">
        <v>219800</v>
      </c>
      <c r="G12" s="87">
        <v>21980</v>
      </c>
      <c r="H12" s="71">
        <v>10</v>
      </c>
      <c r="I12" s="72">
        <v>105</v>
      </c>
      <c r="J12" s="72">
        <v>6</v>
      </c>
      <c r="K12" s="69"/>
    </row>
    <row r="13" spans="1:11" s="57" customFormat="1" ht="22.5">
      <c r="A13" s="70" t="s">
        <v>23</v>
      </c>
      <c r="B13" s="70" t="s">
        <v>24</v>
      </c>
      <c r="C13" s="70" t="s">
        <v>25</v>
      </c>
      <c r="D13" s="70" t="s">
        <v>26</v>
      </c>
      <c r="E13" s="87">
        <v>53900</v>
      </c>
      <c r="F13" s="87">
        <v>37316</v>
      </c>
      <c r="G13" s="87">
        <v>10479.49</v>
      </c>
      <c r="H13" s="71">
        <v>28.08</v>
      </c>
      <c r="I13" s="72">
        <v>2</v>
      </c>
      <c r="J13" s="72">
        <v>0</v>
      </c>
      <c r="K13" s="69"/>
    </row>
    <row r="14" spans="1:11" s="57" customFormat="1" ht="22.5">
      <c r="A14" s="70" t="s">
        <v>28</v>
      </c>
      <c r="B14" s="70" t="s">
        <v>29</v>
      </c>
      <c r="C14" s="70" t="s">
        <v>30</v>
      </c>
      <c r="D14" s="70" t="s">
        <v>31</v>
      </c>
      <c r="E14" s="87">
        <v>53312.7</v>
      </c>
      <c r="F14" s="87">
        <v>53312.7</v>
      </c>
      <c r="G14" s="87">
        <v>10662.54</v>
      </c>
      <c r="H14" s="71">
        <v>20</v>
      </c>
      <c r="I14" s="72">
        <v>10</v>
      </c>
      <c r="J14" s="72">
        <v>1</v>
      </c>
      <c r="K14" s="69"/>
    </row>
    <row r="15" spans="1:11" s="57" customFormat="1" ht="33.75">
      <c r="A15" s="70" t="s">
        <v>32</v>
      </c>
      <c r="B15" s="70" t="s">
        <v>33</v>
      </c>
      <c r="C15" s="70" t="s">
        <v>34</v>
      </c>
      <c r="D15" s="70" t="s">
        <v>35</v>
      </c>
      <c r="E15" s="87">
        <v>77515.02</v>
      </c>
      <c r="F15" s="87">
        <v>77515.02</v>
      </c>
      <c r="G15" s="87">
        <v>15503</v>
      </c>
      <c r="H15" s="71">
        <v>20</v>
      </c>
      <c r="I15" s="72">
        <v>11</v>
      </c>
      <c r="J15" s="72">
        <v>0</v>
      </c>
      <c r="K15" s="69"/>
    </row>
    <row r="16" spans="1:11" s="57" customFormat="1" ht="11.25">
      <c r="A16" s="70" t="s">
        <v>36</v>
      </c>
      <c r="B16" s="70" t="s">
        <v>37</v>
      </c>
      <c r="C16" s="70" t="s">
        <v>38</v>
      </c>
      <c r="D16" s="70" t="s">
        <v>39</v>
      </c>
      <c r="E16" s="87">
        <v>85560</v>
      </c>
      <c r="F16" s="87">
        <v>85560</v>
      </c>
      <c r="G16" s="87">
        <v>6649.99</v>
      </c>
      <c r="H16" s="71">
        <v>7.77</v>
      </c>
      <c r="I16" s="72">
        <v>21.63</v>
      </c>
      <c r="J16" s="72">
        <v>0</v>
      </c>
      <c r="K16" s="69"/>
    </row>
    <row r="17" spans="1:11" s="57" customFormat="1" ht="11.25">
      <c r="A17" s="70" t="s">
        <v>41</v>
      </c>
      <c r="B17" s="70" t="s">
        <v>42</v>
      </c>
      <c r="C17" s="70" t="s">
        <v>43</v>
      </c>
      <c r="D17" s="70" t="s">
        <v>44</v>
      </c>
      <c r="E17" s="87">
        <v>70000</v>
      </c>
      <c r="F17" s="87">
        <v>70000</v>
      </c>
      <c r="G17" s="87">
        <v>21000</v>
      </c>
      <c r="H17" s="71">
        <v>30</v>
      </c>
      <c r="I17" s="72">
        <v>3</v>
      </c>
      <c r="J17" s="72">
        <v>0</v>
      </c>
      <c r="K17" s="69"/>
    </row>
    <row r="18" spans="1:11" s="57" customFormat="1" ht="11.25">
      <c r="A18" s="70" t="s">
        <v>45</v>
      </c>
      <c r="B18" s="70" t="s">
        <v>46</v>
      </c>
      <c r="C18" s="70" t="s">
        <v>263</v>
      </c>
      <c r="D18" s="70" t="s">
        <v>47</v>
      </c>
      <c r="E18" s="87">
        <v>30223</v>
      </c>
      <c r="F18" s="87">
        <v>30223</v>
      </c>
      <c r="G18" s="87">
        <v>9066.9</v>
      </c>
      <c r="H18" s="71">
        <v>30</v>
      </c>
      <c r="I18" s="72">
        <v>8</v>
      </c>
      <c r="J18" s="72">
        <v>0</v>
      </c>
      <c r="K18" s="69"/>
    </row>
    <row r="19" spans="1:11" s="57" customFormat="1" ht="11.25">
      <c r="A19" s="70" t="s">
        <v>48</v>
      </c>
      <c r="B19" s="70" t="s">
        <v>49</v>
      </c>
      <c r="C19" s="70" t="s">
        <v>264</v>
      </c>
      <c r="D19" s="70" t="s">
        <v>50</v>
      </c>
      <c r="E19" s="87">
        <v>35166.120000000003</v>
      </c>
      <c r="F19" s="87">
        <v>35166.120000000003</v>
      </c>
      <c r="G19" s="87">
        <v>10549.84</v>
      </c>
      <c r="H19" s="71">
        <v>30</v>
      </c>
      <c r="I19" s="72">
        <v>1</v>
      </c>
      <c r="J19" s="72">
        <v>0</v>
      </c>
      <c r="K19" s="69"/>
    </row>
    <row r="20" spans="1:11" s="57" customFormat="1" ht="11.25">
      <c r="A20" s="70" t="s">
        <v>51</v>
      </c>
      <c r="B20" s="70" t="s">
        <v>52</v>
      </c>
      <c r="C20" s="70" t="s">
        <v>53</v>
      </c>
      <c r="D20" s="70" t="s">
        <v>54</v>
      </c>
      <c r="E20" s="87">
        <v>38475</v>
      </c>
      <c r="F20" s="87">
        <v>38425</v>
      </c>
      <c r="G20" s="87">
        <v>11019.41</v>
      </c>
      <c r="H20" s="71">
        <v>28.68</v>
      </c>
      <c r="I20" s="72">
        <v>6.5</v>
      </c>
      <c r="J20" s="72">
        <v>2</v>
      </c>
      <c r="K20" s="69"/>
    </row>
    <row r="21" spans="1:11" s="57" customFormat="1" ht="22.5">
      <c r="A21" s="70" t="s">
        <v>56</v>
      </c>
      <c r="B21" s="70" t="s">
        <v>57</v>
      </c>
      <c r="C21" s="70" t="s">
        <v>58</v>
      </c>
      <c r="D21" s="70" t="s">
        <v>59</v>
      </c>
      <c r="E21" s="87">
        <v>115759</v>
      </c>
      <c r="F21" s="87">
        <v>115759</v>
      </c>
      <c r="G21" s="87">
        <v>20798.759999999998</v>
      </c>
      <c r="H21" s="71">
        <v>17.97</v>
      </c>
      <c r="I21" s="72">
        <v>10</v>
      </c>
      <c r="J21" s="72">
        <v>0</v>
      </c>
      <c r="K21" s="69"/>
    </row>
    <row r="22" spans="1:11" s="57" customFormat="1" ht="11.25">
      <c r="A22" s="70" t="s">
        <v>61</v>
      </c>
      <c r="B22" s="70" t="s">
        <v>62</v>
      </c>
      <c r="C22" s="70" t="s">
        <v>63</v>
      </c>
      <c r="D22" s="70" t="s">
        <v>64</v>
      </c>
      <c r="E22" s="87">
        <v>33290.239999999998</v>
      </c>
      <c r="F22" s="87">
        <v>33290.239999999998</v>
      </c>
      <c r="G22" s="87">
        <v>9987.07</v>
      </c>
      <c r="H22" s="71">
        <v>30</v>
      </c>
      <c r="I22" s="72">
        <v>4.88</v>
      </c>
      <c r="J22" s="72">
        <v>0</v>
      </c>
      <c r="K22" s="69"/>
    </row>
    <row r="23" spans="1:11" s="57" customFormat="1" ht="11.25">
      <c r="A23" s="70" t="s">
        <v>65</v>
      </c>
      <c r="B23" s="70" t="s">
        <v>66</v>
      </c>
      <c r="C23" s="70" t="s">
        <v>67</v>
      </c>
      <c r="D23" s="70" t="s">
        <v>68</v>
      </c>
      <c r="E23" s="87">
        <v>35500</v>
      </c>
      <c r="F23" s="87">
        <v>35500</v>
      </c>
      <c r="G23" s="87">
        <v>10650</v>
      </c>
      <c r="H23" s="71">
        <v>30</v>
      </c>
      <c r="I23" s="72">
        <v>4</v>
      </c>
      <c r="J23" s="72">
        <v>0</v>
      </c>
      <c r="K23" s="69"/>
    </row>
    <row r="24" spans="1:11" s="57" customFormat="1" ht="11.25">
      <c r="A24" s="70" t="s">
        <v>69</v>
      </c>
      <c r="B24" s="70" t="s">
        <v>70</v>
      </c>
      <c r="C24" s="70" t="s">
        <v>71</v>
      </c>
      <c r="D24" s="70" t="s">
        <v>72</v>
      </c>
      <c r="E24" s="87">
        <v>337460</v>
      </c>
      <c r="F24" s="87">
        <v>337460</v>
      </c>
      <c r="G24" s="87">
        <v>67492</v>
      </c>
      <c r="H24" s="71">
        <v>20</v>
      </c>
      <c r="I24" s="72">
        <v>13.38</v>
      </c>
      <c r="J24" s="72">
        <v>0</v>
      </c>
      <c r="K24" s="69"/>
    </row>
    <row r="25" spans="1:11" s="57" customFormat="1" ht="22.5">
      <c r="A25" s="70" t="s">
        <v>73</v>
      </c>
      <c r="B25" s="70" t="s">
        <v>74</v>
      </c>
      <c r="C25" s="70" t="s">
        <v>75</v>
      </c>
      <c r="D25" s="70" t="s">
        <v>76</v>
      </c>
      <c r="E25" s="87">
        <v>139684.60999999999</v>
      </c>
      <c r="F25" s="87">
        <v>139684.60999999999</v>
      </c>
      <c r="G25" s="87">
        <v>27936.92</v>
      </c>
      <c r="H25" s="71">
        <v>20</v>
      </c>
      <c r="I25" s="72">
        <v>35.56</v>
      </c>
      <c r="J25" s="72">
        <v>0</v>
      </c>
      <c r="K25" s="69"/>
    </row>
    <row r="26" spans="1:11" s="57" customFormat="1" ht="22.5">
      <c r="A26" s="70" t="s">
        <v>77</v>
      </c>
      <c r="B26" s="70" t="s">
        <v>78</v>
      </c>
      <c r="C26" s="70" t="s">
        <v>79</v>
      </c>
      <c r="D26" s="70" t="s">
        <v>80</v>
      </c>
      <c r="E26" s="87">
        <v>34971.06</v>
      </c>
      <c r="F26" s="87">
        <v>34971.06</v>
      </c>
      <c r="G26" s="87">
        <v>13988.42</v>
      </c>
      <c r="H26" s="71">
        <v>40</v>
      </c>
      <c r="I26" s="72">
        <v>1</v>
      </c>
      <c r="J26" s="72">
        <v>1</v>
      </c>
      <c r="K26" s="69"/>
    </row>
    <row r="27" spans="1:11" s="57" customFormat="1" ht="11.25">
      <c r="A27" s="70" t="s">
        <v>81</v>
      </c>
      <c r="B27" s="70" t="s">
        <v>82</v>
      </c>
      <c r="C27" s="70" t="s">
        <v>83</v>
      </c>
      <c r="D27" s="70" t="s">
        <v>84</v>
      </c>
      <c r="E27" s="87">
        <v>80750.17</v>
      </c>
      <c r="F27" s="87">
        <v>80750.17</v>
      </c>
      <c r="G27" s="87">
        <v>22677.16</v>
      </c>
      <c r="H27" s="71">
        <v>28.08</v>
      </c>
      <c r="I27" s="72">
        <v>6</v>
      </c>
      <c r="J27" s="72">
        <v>0</v>
      </c>
      <c r="K27" s="69"/>
    </row>
    <row r="28" spans="1:11" s="57" customFormat="1" ht="11.25">
      <c r="A28" s="70" t="s">
        <v>86</v>
      </c>
      <c r="B28" s="70" t="s">
        <v>87</v>
      </c>
      <c r="C28" s="70" t="s">
        <v>88</v>
      </c>
      <c r="D28" s="70" t="s">
        <v>89</v>
      </c>
      <c r="E28" s="87">
        <v>60235.4</v>
      </c>
      <c r="F28" s="87">
        <v>60235.4</v>
      </c>
      <c r="G28" s="87">
        <v>12047.08</v>
      </c>
      <c r="H28" s="71">
        <v>20</v>
      </c>
      <c r="I28" s="72">
        <v>27</v>
      </c>
      <c r="J28" s="72">
        <v>2</v>
      </c>
      <c r="K28" s="69"/>
    </row>
    <row r="29" spans="1:11" s="57" customFormat="1" ht="22.5">
      <c r="A29" s="70" t="s">
        <v>90</v>
      </c>
      <c r="B29" s="70" t="s">
        <v>91</v>
      </c>
      <c r="C29" s="70" t="s">
        <v>92</v>
      </c>
      <c r="D29" s="70" t="s">
        <v>93</v>
      </c>
      <c r="E29" s="87">
        <v>164400.19</v>
      </c>
      <c r="F29" s="87">
        <v>164400.19</v>
      </c>
      <c r="G29" s="87">
        <v>32880.04</v>
      </c>
      <c r="H29" s="71">
        <v>20</v>
      </c>
      <c r="I29" s="72">
        <v>7</v>
      </c>
      <c r="J29" s="72">
        <v>0</v>
      </c>
      <c r="K29" s="69"/>
    </row>
    <row r="30" spans="1:11" s="57" customFormat="1" ht="11.25">
      <c r="A30" s="70" t="s">
        <v>94</v>
      </c>
      <c r="B30" s="70" t="s">
        <v>95</v>
      </c>
      <c r="C30" s="70" t="s">
        <v>96</v>
      </c>
      <c r="D30" s="70" t="s">
        <v>97</v>
      </c>
      <c r="E30" s="87">
        <v>122766</v>
      </c>
      <c r="F30" s="87">
        <v>122766</v>
      </c>
      <c r="G30" s="87">
        <v>36829.800000000003</v>
      </c>
      <c r="H30" s="71">
        <v>30</v>
      </c>
      <c r="I30" s="72">
        <v>5.75</v>
      </c>
      <c r="J30" s="72">
        <v>0</v>
      </c>
      <c r="K30" s="69"/>
    </row>
    <row r="31" spans="1:11" s="57" customFormat="1" ht="22.5">
      <c r="A31" s="70" t="s">
        <v>98</v>
      </c>
      <c r="B31" s="70" t="s">
        <v>99</v>
      </c>
      <c r="C31" s="70" t="s">
        <v>265</v>
      </c>
      <c r="D31" s="70" t="s">
        <v>100</v>
      </c>
      <c r="E31" s="87">
        <v>56371.23</v>
      </c>
      <c r="F31" s="87">
        <v>49432.93</v>
      </c>
      <c r="G31" s="87">
        <v>19773.169999999998</v>
      </c>
      <c r="H31" s="71">
        <v>40</v>
      </c>
      <c r="I31" s="72">
        <v>1</v>
      </c>
      <c r="J31" s="72">
        <v>0</v>
      </c>
      <c r="K31" s="69"/>
    </row>
    <row r="32" spans="1:11" s="57" customFormat="1" ht="11.25">
      <c r="A32" s="70" t="s">
        <v>101</v>
      </c>
      <c r="B32" s="70" t="s">
        <v>102</v>
      </c>
      <c r="C32" s="70" t="s">
        <v>103</v>
      </c>
      <c r="D32" s="70" t="s">
        <v>104</v>
      </c>
      <c r="E32" s="87">
        <v>142268.5</v>
      </c>
      <c r="F32" s="87">
        <v>142268.5</v>
      </c>
      <c r="G32" s="87">
        <v>42680.55</v>
      </c>
      <c r="H32" s="71">
        <v>30</v>
      </c>
      <c r="I32" s="72">
        <v>9.36</v>
      </c>
      <c r="J32" s="72">
        <v>0</v>
      </c>
      <c r="K32" s="69"/>
    </row>
    <row r="33" spans="1:11" s="57" customFormat="1" ht="11.25">
      <c r="A33" s="70" t="s">
        <v>105</v>
      </c>
      <c r="B33" s="70" t="s">
        <v>106</v>
      </c>
      <c r="C33" s="70" t="s">
        <v>107</v>
      </c>
      <c r="D33" s="70" t="s">
        <v>108</v>
      </c>
      <c r="E33" s="87">
        <v>154734.35</v>
      </c>
      <c r="F33" s="87">
        <v>154734.35</v>
      </c>
      <c r="G33" s="87">
        <v>26569.49</v>
      </c>
      <c r="H33" s="71">
        <v>17.170000000000002</v>
      </c>
      <c r="I33" s="72">
        <v>5</v>
      </c>
      <c r="J33" s="72">
        <v>0</v>
      </c>
      <c r="K33" s="69"/>
    </row>
    <row r="34" spans="1:11" s="57" customFormat="1" ht="11.25">
      <c r="A34" s="70" t="s">
        <v>109</v>
      </c>
      <c r="B34" s="70" t="s">
        <v>110</v>
      </c>
      <c r="C34" s="70" t="s">
        <v>111</v>
      </c>
      <c r="D34" s="70" t="s">
        <v>112</v>
      </c>
      <c r="E34" s="87">
        <v>150000</v>
      </c>
      <c r="F34" s="87">
        <v>150000</v>
      </c>
      <c r="G34" s="87">
        <v>30000</v>
      </c>
      <c r="H34" s="71">
        <v>20</v>
      </c>
      <c r="I34" s="72">
        <v>26.5</v>
      </c>
      <c r="J34" s="72">
        <v>1</v>
      </c>
      <c r="K34" s="69"/>
    </row>
    <row r="35" spans="1:11" s="57" customFormat="1" ht="11.25">
      <c r="A35" s="70" t="s">
        <v>113</v>
      </c>
      <c r="B35" s="70" t="s">
        <v>114</v>
      </c>
      <c r="C35" s="70" t="s">
        <v>115</v>
      </c>
      <c r="D35" s="70" t="s">
        <v>116</v>
      </c>
      <c r="E35" s="87">
        <v>68351.5</v>
      </c>
      <c r="F35" s="87">
        <v>68351.5</v>
      </c>
      <c r="G35" s="87">
        <v>27340.6</v>
      </c>
      <c r="H35" s="71">
        <v>40</v>
      </c>
      <c r="I35" s="72">
        <v>1</v>
      </c>
      <c r="J35" s="72">
        <v>0</v>
      </c>
      <c r="K35" s="69"/>
    </row>
    <row r="36" spans="1:11" s="57" customFormat="1" ht="22.5">
      <c r="A36" s="70" t="s">
        <v>117</v>
      </c>
      <c r="B36" s="70" t="s">
        <v>118</v>
      </c>
      <c r="C36" s="70" t="s">
        <v>119</v>
      </c>
      <c r="D36" s="70" t="s">
        <v>120</v>
      </c>
      <c r="E36" s="87">
        <v>60112</v>
      </c>
      <c r="F36" s="87">
        <v>60112</v>
      </c>
      <c r="G36" s="87">
        <v>23158.21</v>
      </c>
      <c r="H36" s="71">
        <v>38.53</v>
      </c>
      <c r="I36" s="72">
        <v>3</v>
      </c>
      <c r="J36" s="72">
        <v>0</v>
      </c>
      <c r="K36" s="69"/>
    </row>
    <row r="37" spans="1:11" s="57" customFormat="1" ht="22.5">
      <c r="A37" s="70" t="s">
        <v>122</v>
      </c>
      <c r="B37" s="70" t="s">
        <v>123</v>
      </c>
      <c r="C37" s="70" t="s">
        <v>124</v>
      </c>
      <c r="D37" s="70" t="s">
        <v>125</v>
      </c>
      <c r="E37" s="87">
        <v>73120.88</v>
      </c>
      <c r="F37" s="87">
        <v>73120.88</v>
      </c>
      <c r="G37" s="87">
        <v>29248.35</v>
      </c>
      <c r="H37" s="71">
        <v>40</v>
      </c>
      <c r="I37" s="72">
        <v>2</v>
      </c>
      <c r="J37" s="72">
        <v>1</v>
      </c>
      <c r="K37" s="69"/>
    </row>
    <row r="38" spans="1:11" s="57" customFormat="1" ht="45">
      <c r="A38" s="70" t="s">
        <v>126</v>
      </c>
      <c r="B38" s="70" t="s">
        <v>127</v>
      </c>
      <c r="C38" s="70" t="s">
        <v>128</v>
      </c>
      <c r="D38" s="70" t="s">
        <v>129</v>
      </c>
      <c r="E38" s="87">
        <v>111300</v>
      </c>
      <c r="F38" s="87">
        <v>111300</v>
      </c>
      <c r="G38" s="87">
        <v>31153.57</v>
      </c>
      <c r="H38" s="71">
        <v>27.99</v>
      </c>
      <c r="I38" s="72">
        <v>8</v>
      </c>
      <c r="J38" s="72">
        <v>1</v>
      </c>
      <c r="K38" s="69"/>
    </row>
    <row r="39" spans="1:11" s="57" customFormat="1" ht="33.75">
      <c r="A39" s="70" t="s">
        <v>131</v>
      </c>
      <c r="B39" s="70" t="s">
        <v>132</v>
      </c>
      <c r="C39" s="70" t="s">
        <v>133</v>
      </c>
      <c r="D39" s="70" t="s">
        <v>134</v>
      </c>
      <c r="E39" s="87">
        <v>217913.75</v>
      </c>
      <c r="F39" s="87">
        <v>217913.75</v>
      </c>
      <c r="G39" s="87">
        <v>43582.75</v>
      </c>
      <c r="H39" s="71">
        <v>20</v>
      </c>
      <c r="I39" s="72">
        <v>15.98</v>
      </c>
      <c r="J39" s="72">
        <v>2</v>
      </c>
      <c r="K39" s="69"/>
    </row>
    <row r="40" spans="1:11" s="57" customFormat="1" ht="22.5">
      <c r="A40" s="70" t="s">
        <v>135</v>
      </c>
      <c r="B40" s="70" t="s">
        <v>136</v>
      </c>
      <c r="C40" s="70" t="s">
        <v>137</v>
      </c>
      <c r="D40" s="70" t="s">
        <v>138</v>
      </c>
      <c r="E40" s="87">
        <v>127000</v>
      </c>
      <c r="F40" s="87">
        <v>127000</v>
      </c>
      <c r="G40" s="87">
        <v>25400</v>
      </c>
      <c r="H40" s="71">
        <v>20</v>
      </c>
      <c r="I40" s="72">
        <v>5</v>
      </c>
      <c r="J40" s="72">
        <v>0</v>
      </c>
      <c r="K40" s="69"/>
    </row>
    <row r="41" spans="1:11" s="57" customFormat="1" ht="11.25">
      <c r="A41" s="70" t="s">
        <v>139</v>
      </c>
      <c r="B41" s="70" t="s">
        <v>140</v>
      </c>
      <c r="C41" s="70" t="s">
        <v>141</v>
      </c>
      <c r="D41" s="70" t="s">
        <v>142</v>
      </c>
      <c r="E41" s="87">
        <v>167319.35</v>
      </c>
      <c r="F41" s="87">
        <v>164997.35</v>
      </c>
      <c r="G41" s="87">
        <v>65998.94</v>
      </c>
      <c r="H41" s="71">
        <v>40</v>
      </c>
      <c r="I41" s="72">
        <v>0</v>
      </c>
      <c r="J41" s="72">
        <v>2</v>
      </c>
      <c r="K41" s="69"/>
    </row>
    <row r="42" spans="1:11" s="57" customFormat="1" ht="22.5">
      <c r="A42" s="70" t="s">
        <v>143</v>
      </c>
      <c r="B42" s="70" t="s">
        <v>144</v>
      </c>
      <c r="C42" s="70" t="s">
        <v>266</v>
      </c>
      <c r="D42" s="70" t="s">
        <v>145</v>
      </c>
      <c r="E42" s="87">
        <v>48182.79</v>
      </c>
      <c r="F42" s="87">
        <v>48182.79</v>
      </c>
      <c r="G42" s="87">
        <v>13531.23</v>
      </c>
      <c r="H42" s="71">
        <v>28.08</v>
      </c>
      <c r="I42" s="72">
        <v>4</v>
      </c>
      <c r="J42" s="72">
        <v>0</v>
      </c>
      <c r="K42" s="69"/>
    </row>
    <row r="43" spans="1:11" s="57" customFormat="1" ht="22.5">
      <c r="A43" s="70" t="s">
        <v>146</v>
      </c>
      <c r="B43" s="70" t="s">
        <v>147</v>
      </c>
      <c r="C43" s="70" t="s">
        <v>148</v>
      </c>
      <c r="D43" s="70" t="s">
        <v>149</v>
      </c>
      <c r="E43" s="87">
        <v>49870.12</v>
      </c>
      <c r="F43" s="87">
        <v>49870.12</v>
      </c>
      <c r="G43" s="87">
        <v>19948.05</v>
      </c>
      <c r="H43" s="71">
        <v>40</v>
      </c>
      <c r="I43" s="72">
        <v>1.5</v>
      </c>
      <c r="J43" s="72">
        <v>1</v>
      </c>
      <c r="K43" s="69"/>
    </row>
    <row r="44" spans="1:11" s="57" customFormat="1" ht="11.25">
      <c r="A44" s="70" t="s">
        <v>150</v>
      </c>
      <c r="B44" s="70" t="s">
        <v>151</v>
      </c>
      <c r="C44" s="70" t="s">
        <v>152</v>
      </c>
      <c r="D44" s="70" t="s">
        <v>153</v>
      </c>
      <c r="E44" s="87">
        <v>160876</v>
      </c>
      <c r="F44" s="87">
        <v>108542</v>
      </c>
      <c r="G44" s="87">
        <v>21708.400000000001</v>
      </c>
      <c r="H44" s="71">
        <v>20</v>
      </c>
      <c r="I44" s="72">
        <v>32</v>
      </c>
      <c r="J44" s="72">
        <v>0</v>
      </c>
      <c r="K44" s="69"/>
    </row>
    <row r="45" spans="1:11" s="57" customFormat="1" ht="11.25">
      <c r="A45" s="70" t="s">
        <v>154</v>
      </c>
      <c r="B45" s="70" t="s">
        <v>155</v>
      </c>
      <c r="C45" s="70" t="s">
        <v>156</v>
      </c>
      <c r="D45" s="70" t="s">
        <v>157</v>
      </c>
      <c r="E45" s="87">
        <v>255976.33</v>
      </c>
      <c r="F45" s="87">
        <v>255976.33</v>
      </c>
      <c r="G45" s="87">
        <v>51195.27</v>
      </c>
      <c r="H45" s="71">
        <v>20</v>
      </c>
      <c r="I45" s="72">
        <v>36.25</v>
      </c>
      <c r="J45" s="72">
        <v>0</v>
      </c>
      <c r="K45" s="69"/>
    </row>
    <row r="46" spans="1:11" s="57" customFormat="1" ht="11.25">
      <c r="A46" s="70" t="s">
        <v>158</v>
      </c>
      <c r="B46" s="70" t="s">
        <v>159</v>
      </c>
      <c r="C46" s="70" t="s">
        <v>160</v>
      </c>
      <c r="D46" s="70" t="s">
        <v>161</v>
      </c>
      <c r="E46" s="87">
        <v>269000</v>
      </c>
      <c r="F46" s="87">
        <v>269000</v>
      </c>
      <c r="G46" s="87">
        <v>80700</v>
      </c>
      <c r="H46" s="71">
        <v>30</v>
      </c>
      <c r="I46" s="72">
        <v>3</v>
      </c>
      <c r="J46" s="72">
        <v>2</v>
      </c>
      <c r="K46" s="69"/>
    </row>
    <row r="47" spans="1:11" s="57" customFormat="1" ht="11.25">
      <c r="A47" s="70" t="s">
        <v>162</v>
      </c>
      <c r="B47" s="70" t="s">
        <v>163</v>
      </c>
      <c r="C47" s="70" t="s">
        <v>164</v>
      </c>
      <c r="D47" s="70" t="s">
        <v>165</v>
      </c>
      <c r="E47" s="87">
        <v>135645</v>
      </c>
      <c r="F47" s="87">
        <v>135645</v>
      </c>
      <c r="G47" s="87">
        <v>40693.5</v>
      </c>
      <c r="H47" s="71">
        <v>30</v>
      </c>
      <c r="I47" s="72">
        <v>5.15</v>
      </c>
      <c r="J47" s="72">
        <v>1</v>
      </c>
      <c r="K47" s="69"/>
    </row>
    <row r="48" spans="1:11" s="57" customFormat="1" ht="22.5">
      <c r="A48" s="70" t="s">
        <v>166</v>
      </c>
      <c r="B48" s="70" t="s">
        <v>167</v>
      </c>
      <c r="C48" s="70" t="s">
        <v>168</v>
      </c>
      <c r="D48" s="70" t="s">
        <v>169</v>
      </c>
      <c r="E48" s="87">
        <v>205000</v>
      </c>
      <c r="F48" s="87">
        <v>205000</v>
      </c>
      <c r="G48" s="87">
        <v>41000</v>
      </c>
      <c r="H48" s="71">
        <v>20</v>
      </c>
      <c r="I48" s="72">
        <v>11</v>
      </c>
      <c r="J48" s="72">
        <v>4</v>
      </c>
      <c r="K48" s="69"/>
    </row>
    <row r="49" spans="1:11" s="57" customFormat="1" ht="33.75">
      <c r="A49" s="70" t="s">
        <v>170</v>
      </c>
      <c r="B49" s="70" t="s">
        <v>171</v>
      </c>
      <c r="C49" s="70" t="s">
        <v>172</v>
      </c>
      <c r="D49" s="70" t="s">
        <v>173</v>
      </c>
      <c r="E49" s="87">
        <v>71249.47</v>
      </c>
      <c r="F49" s="87">
        <v>71249.47</v>
      </c>
      <c r="G49" s="87">
        <v>14249.89</v>
      </c>
      <c r="H49" s="71">
        <v>20</v>
      </c>
      <c r="I49" s="72">
        <v>12</v>
      </c>
      <c r="J49" s="72">
        <v>1</v>
      </c>
      <c r="K49" s="69"/>
    </row>
    <row r="50" spans="1:11" s="57" customFormat="1" ht="11.25">
      <c r="A50" s="70" t="s">
        <v>175</v>
      </c>
      <c r="B50" s="70" t="s">
        <v>176</v>
      </c>
      <c r="C50" s="70" t="s">
        <v>177</v>
      </c>
      <c r="D50" s="70" t="s">
        <v>178</v>
      </c>
      <c r="E50" s="87">
        <v>42500</v>
      </c>
      <c r="F50" s="87">
        <v>42500</v>
      </c>
      <c r="G50" s="87">
        <v>8500</v>
      </c>
      <c r="H50" s="71">
        <v>20</v>
      </c>
      <c r="I50" s="72">
        <v>14.5</v>
      </c>
      <c r="J50" s="72">
        <v>4</v>
      </c>
      <c r="K50" s="69"/>
    </row>
    <row r="51" spans="1:11" s="57" customFormat="1" ht="22.5">
      <c r="A51" s="70" t="s">
        <v>179</v>
      </c>
      <c r="B51" s="70" t="s">
        <v>180</v>
      </c>
      <c r="C51" s="70" t="s">
        <v>181</v>
      </c>
      <c r="D51" s="70" t="s">
        <v>182</v>
      </c>
      <c r="E51" s="87">
        <v>257699.20000000001</v>
      </c>
      <c r="F51" s="87">
        <v>257699.20000000001</v>
      </c>
      <c r="G51" s="87">
        <v>51539.839999999997</v>
      </c>
      <c r="H51" s="71">
        <v>20</v>
      </c>
      <c r="I51" s="72">
        <v>15.88</v>
      </c>
      <c r="J51" s="72">
        <v>9</v>
      </c>
      <c r="K51" s="69"/>
    </row>
    <row r="52" spans="1:11" s="57" customFormat="1" ht="22.5">
      <c r="A52" s="70" t="s">
        <v>183</v>
      </c>
      <c r="B52" s="70" t="s">
        <v>184</v>
      </c>
      <c r="C52" s="70" t="s">
        <v>185</v>
      </c>
      <c r="D52" s="70" t="s">
        <v>186</v>
      </c>
      <c r="E52" s="87">
        <v>136453.34</v>
      </c>
      <c r="F52" s="87">
        <v>136453.34</v>
      </c>
      <c r="G52" s="87">
        <v>13645.33</v>
      </c>
      <c r="H52" s="71">
        <v>10</v>
      </c>
      <c r="I52" s="72">
        <v>43</v>
      </c>
      <c r="J52" s="72">
        <v>0</v>
      </c>
      <c r="K52" s="69"/>
    </row>
    <row r="53" spans="1:11" s="57" customFormat="1" ht="33.75">
      <c r="A53" s="70" t="s">
        <v>187</v>
      </c>
      <c r="B53" s="70" t="s">
        <v>188</v>
      </c>
      <c r="C53" s="70" t="s">
        <v>189</v>
      </c>
      <c r="D53" s="70" t="s">
        <v>190</v>
      </c>
      <c r="E53" s="87">
        <v>301928</v>
      </c>
      <c r="F53" s="87">
        <v>134843</v>
      </c>
      <c r="G53" s="87">
        <v>24531.61</v>
      </c>
      <c r="H53" s="71">
        <v>18.190000000000001</v>
      </c>
      <c r="I53" s="72">
        <v>29</v>
      </c>
      <c r="J53" s="72">
        <v>2</v>
      </c>
      <c r="K53" s="69"/>
    </row>
    <row r="54" spans="1:11" s="57" customFormat="1" ht="22.5">
      <c r="A54" s="70" t="s">
        <v>191</v>
      </c>
      <c r="B54" s="70" t="s">
        <v>192</v>
      </c>
      <c r="C54" s="70" t="s">
        <v>193</v>
      </c>
      <c r="D54" s="70" t="s">
        <v>194</v>
      </c>
      <c r="E54" s="87">
        <v>87500</v>
      </c>
      <c r="F54" s="87">
        <v>87500</v>
      </c>
      <c r="G54" s="87">
        <v>26250</v>
      </c>
      <c r="H54" s="71">
        <v>30</v>
      </c>
      <c r="I54" s="72">
        <v>7.38</v>
      </c>
      <c r="J54" s="72">
        <v>0</v>
      </c>
      <c r="K54" s="69"/>
    </row>
    <row r="55" spans="1:11" s="57" customFormat="1" ht="33.75">
      <c r="A55" s="70" t="s">
        <v>195</v>
      </c>
      <c r="B55" s="70" t="s">
        <v>196</v>
      </c>
      <c r="C55" s="70" t="s">
        <v>197</v>
      </c>
      <c r="D55" s="70" t="s">
        <v>198</v>
      </c>
      <c r="E55" s="87">
        <v>120000</v>
      </c>
      <c r="F55" s="87">
        <v>120000</v>
      </c>
      <c r="G55" s="87">
        <v>24000</v>
      </c>
      <c r="H55" s="71">
        <v>20</v>
      </c>
      <c r="I55" s="72">
        <v>37.5</v>
      </c>
      <c r="J55" s="72">
        <v>0</v>
      </c>
      <c r="K55" s="69"/>
    </row>
    <row r="56" spans="1:11" s="57" customFormat="1" ht="22.5">
      <c r="A56" s="70" t="s">
        <v>199</v>
      </c>
      <c r="B56" s="70" t="s">
        <v>200</v>
      </c>
      <c r="C56" s="70" t="s">
        <v>201</v>
      </c>
      <c r="D56" s="70" t="s">
        <v>202</v>
      </c>
      <c r="E56" s="87">
        <v>187967.48</v>
      </c>
      <c r="F56" s="87">
        <v>187967.48</v>
      </c>
      <c r="G56" s="87">
        <v>56390.239999999998</v>
      </c>
      <c r="H56" s="71">
        <v>30</v>
      </c>
      <c r="I56" s="72">
        <v>4.63</v>
      </c>
      <c r="J56" s="72">
        <v>4</v>
      </c>
      <c r="K56" s="69"/>
    </row>
    <row r="57" spans="1:11" s="57" customFormat="1" ht="11.25">
      <c r="A57" s="70" t="s">
        <v>203</v>
      </c>
      <c r="B57" s="70" t="s">
        <v>204</v>
      </c>
      <c r="C57" s="70" t="s">
        <v>267</v>
      </c>
      <c r="D57" s="70" t="s">
        <v>205</v>
      </c>
      <c r="E57" s="87">
        <v>35570.79</v>
      </c>
      <c r="F57" s="87">
        <v>32977.18</v>
      </c>
      <c r="G57" s="87">
        <v>9893.15</v>
      </c>
      <c r="H57" s="71">
        <v>30</v>
      </c>
      <c r="I57" s="72">
        <v>1</v>
      </c>
      <c r="J57" s="72">
        <v>0</v>
      </c>
      <c r="K57" s="69"/>
    </row>
    <row r="58" spans="1:11" s="57" customFormat="1" ht="22.5">
      <c r="A58" s="70" t="s">
        <v>209</v>
      </c>
      <c r="B58" s="70" t="s">
        <v>210</v>
      </c>
      <c r="C58" s="70" t="s">
        <v>268</v>
      </c>
      <c r="D58" s="70" t="s">
        <v>211</v>
      </c>
      <c r="E58" s="87">
        <v>66559.199999999997</v>
      </c>
      <c r="F58" s="87">
        <v>66559.199999999997</v>
      </c>
      <c r="G58" s="87">
        <v>26623.68</v>
      </c>
      <c r="H58" s="71">
        <v>40</v>
      </c>
      <c r="I58" s="72">
        <v>3.4</v>
      </c>
      <c r="J58" s="72">
        <v>0</v>
      </c>
      <c r="K58" s="69"/>
    </row>
    <row r="59" spans="1:11" s="57" customFormat="1" ht="22.5">
      <c r="A59" s="70" t="s">
        <v>212</v>
      </c>
      <c r="B59" s="70" t="s">
        <v>213</v>
      </c>
      <c r="C59" s="70" t="s">
        <v>269</v>
      </c>
      <c r="D59" s="70" t="s">
        <v>214</v>
      </c>
      <c r="E59" s="87">
        <v>30050</v>
      </c>
      <c r="F59" s="87">
        <v>30050</v>
      </c>
      <c r="G59" s="87">
        <v>8271.16</v>
      </c>
      <c r="H59" s="71">
        <v>27.52</v>
      </c>
      <c r="I59" s="72">
        <v>1</v>
      </c>
      <c r="J59" s="72">
        <v>0</v>
      </c>
      <c r="K59" s="69"/>
    </row>
    <row r="60" spans="1:11" s="57" customFormat="1" ht="12">
      <c r="A60" s="73"/>
      <c r="B60" s="73"/>
      <c r="C60" s="73"/>
      <c r="D60" s="74" t="s">
        <v>258</v>
      </c>
      <c r="E60" s="88">
        <f>SUM(E7:E59)</f>
        <v>6521890.1800000006</v>
      </c>
      <c r="F60" s="88">
        <f>SUM(F7:F59)</f>
        <v>6268479.96</v>
      </c>
      <c r="G60" s="88">
        <f>SUM(G7:G59)</f>
        <v>1496237.89</v>
      </c>
      <c r="H60" s="75"/>
      <c r="I60" s="76"/>
      <c r="J60" s="76"/>
      <c r="K60" s="69"/>
    </row>
    <row r="61" spans="1:11" s="57" customFormat="1" ht="11.25">
      <c r="A61" s="73"/>
      <c r="B61" s="73"/>
      <c r="C61" s="73"/>
      <c r="D61" s="73"/>
      <c r="E61" s="89"/>
      <c r="F61" s="89"/>
      <c r="G61" s="89"/>
      <c r="H61" s="75"/>
      <c r="I61" s="78"/>
      <c r="J61" s="78"/>
      <c r="K61" s="69"/>
    </row>
    <row r="62" spans="1:11" s="57" customFormat="1" ht="11.25">
      <c r="A62" s="73"/>
      <c r="B62" s="73"/>
      <c r="C62" s="73"/>
      <c r="D62" s="73"/>
      <c r="E62" s="89"/>
      <c r="F62" s="89"/>
      <c r="G62" s="89"/>
      <c r="H62" s="75"/>
      <c r="I62" s="78"/>
      <c r="J62" s="78"/>
      <c r="K62" s="69"/>
    </row>
    <row r="63" spans="1:11" s="57" customFormat="1" ht="11.25">
      <c r="A63" s="79" t="s">
        <v>252</v>
      </c>
      <c r="B63" s="73"/>
      <c r="C63" s="73"/>
      <c r="D63" s="73"/>
      <c r="E63" s="89"/>
      <c r="F63" s="89"/>
      <c r="G63" s="89"/>
      <c r="H63" s="75"/>
      <c r="I63" s="78"/>
      <c r="J63" s="78"/>
      <c r="K63" s="69"/>
    </row>
    <row r="64" spans="1:11" s="57" customFormat="1" ht="11.25">
      <c r="A64" s="73"/>
      <c r="B64" s="73"/>
      <c r="C64" s="73"/>
      <c r="D64" s="73"/>
      <c r="E64" s="89"/>
      <c r="F64" s="89"/>
      <c r="G64" s="89"/>
      <c r="H64" s="75"/>
      <c r="I64" s="69"/>
      <c r="J64" s="69"/>
      <c r="K64" s="69"/>
    </row>
    <row r="65" spans="1:11" s="57" customFormat="1" ht="22.5">
      <c r="A65" s="66" t="s">
        <v>216</v>
      </c>
      <c r="B65" s="66" t="s">
        <v>217</v>
      </c>
      <c r="C65" s="66" t="s">
        <v>0</v>
      </c>
      <c r="D65" s="66" t="s">
        <v>218</v>
      </c>
      <c r="E65" s="86" t="s">
        <v>219</v>
      </c>
      <c r="F65" s="86" t="s">
        <v>220</v>
      </c>
      <c r="G65" s="86" t="s">
        <v>221</v>
      </c>
      <c r="H65" s="67" t="s">
        <v>226</v>
      </c>
      <c r="I65" s="68" t="s">
        <v>243</v>
      </c>
      <c r="J65" s="68" t="s">
        <v>260</v>
      </c>
      <c r="K65" s="69"/>
    </row>
    <row r="66" spans="1:11" s="57" customFormat="1" ht="22.5">
      <c r="A66" s="70" t="s">
        <v>27</v>
      </c>
      <c r="B66" s="70" t="s">
        <v>24</v>
      </c>
      <c r="C66" s="70" t="s">
        <v>25</v>
      </c>
      <c r="D66" s="70" t="s">
        <v>26</v>
      </c>
      <c r="E66" s="87">
        <v>53900</v>
      </c>
      <c r="F66" s="87">
        <v>37316</v>
      </c>
      <c r="G66" s="87">
        <v>715.31</v>
      </c>
      <c r="H66" s="71">
        <v>1</v>
      </c>
      <c r="I66" s="72">
        <v>2</v>
      </c>
      <c r="J66" s="72">
        <v>0</v>
      </c>
      <c r="K66" s="69"/>
    </row>
    <row r="67" spans="1:11" s="57" customFormat="1" ht="11.25">
      <c r="A67" s="70" t="s">
        <v>40</v>
      </c>
      <c r="B67" s="70" t="s">
        <v>37</v>
      </c>
      <c r="C67" s="70" t="s">
        <v>38</v>
      </c>
      <c r="D67" s="70" t="s">
        <v>39</v>
      </c>
      <c r="E67" s="87">
        <v>85560</v>
      </c>
      <c r="F67" s="87">
        <v>85560</v>
      </c>
      <c r="G67" s="87">
        <v>1906.01</v>
      </c>
      <c r="H67" s="71">
        <v>1</v>
      </c>
      <c r="I67" s="72">
        <v>21.63</v>
      </c>
      <c r="J67" s="72">
        <v>0</v>
      </c>
      <c r="K67" s="69"/>
    </row>
    <row r="68" spans="1:11" s="57" customFormat="1" ht="11.25">
      <c r="A68" s="70" t="s">
        <v>55</v>
      </c>
      <c r="B68" s="70" t="s">
        <v>52</v>
      </c>
      <c r="C68" s="70" t="s">
        <v>53</v>
      </c>
      <c r="D68" s="70" t="s">
        <v>54</v>
      </c>
      <c r="E68" s="87">
        <v>38475</v>
      </c>
      <c r="F68" s="87">
        <v>38425</v>
      </c>
      <c r="G68" s="87">
        <v>508.09</v>
      </c>
      <c r="H68" s="71">
        <v>1</v>
      </c>
      <c r="I68" s="72">
        <v>6.5</v>
      </c>
      <c r="J68" s="72">
        <v>2</v>
      </c>
      <c r="K68" s="69"/>
    </row>
    <row r="69" spans="1:11" s="57" customFormat="1" ht="22.5">
      <c r="A69" s="70" t="s">
        <v>60</v>
      </c>
      <c r="B69" s="70" t="s">
        <v>57</v>
      </c>
      <c r="C69" s="70" t="s">
        <v>58</v>
      </c>
      <c r="D69" s="70" t="s">
        <v>59</v>
      </c>
      <c r="E69" s="87">
        <v>115759</v>
      </c>
      <c r="F69" s="87">
        <v>115759</v>
      </c>
      <c r="G69" s="87">
        <v>2353.04</v>
      </c>
      <c r="H69" s="71">
        <v>1</v>
      </c>
      <c r="I69" s="72">
        <v>10</v>
      </c>
      <c r="J69" s="72">
        <v>0</v>
      </c>
      <c r="K69" s="69"/>
    </row>
    <row r="70" spans="1:11" s="57" customFormat="1" ht="11.25">
      <c r="A70" s="70" t="s">
        <v>85</v>
      </c>
      <c r="B70" s="70" t="s">
        <v>82</v>
      </c>
      <c r="C70" s="70" t="s">
        <v>83</v>
      </c>
      <c r="D70" s="70" t="s">
        <v>84</v>
      </c>
      <c r="E70" s="87">
        <v>80750.17</v>
      </c>
      <c r="F70" s="87">
        <v>80750.17</v>
      </c>
      <c r="G70" s="87">
        <v>1547.89</v>
      </c>
      <c r="H70" s="71">
        <v>1</v>
      </c>
      <c r="I70" s="72">
        <v>6</v>
      </c>
      <c r="J70" s="72">
        <v>0</v>
      </c>
      <c r="K70" s="69"/>
    </row>
    <row r="71" spans="1:11" s="57" customFormat="1" ht="22.5">
      <c r="A71" s="70" t="s">
        <v>121</v>
      </c>
      <c r="B71" s="70" t="s">
        <v>118</v>
      </c>
      <c r="C71" s="70" t="s">
        <v>119</v>
      </c>
      <c r="D71" s="70" t="s">
        <v>120</v>
      </c>
      <c r="E71" s="87">
        <v>60112</v>
      </c>
      <c r="F71" s="87">
        <v>60112</v>
      </c>
      <c r="G71" s="87">
        <v>886.59</v>
      </c>
      <c r="H71" s="71">
        <v>1</v>
      </c>
      <c r="I71" s="72">
        <v>3</v>
      </c>
      <c r="J71" s="72">
        <v>0</v>
      </c>
      <c r="K71" s="69"/>
    </row>
    <row r="72" spans="1:11" s="57" customFormat="1" ht="45">
      <c r="A72" s="70" t="s">
        <v>130</v>
      </c>
      <c r="B72" s="70" t="s">
        <v>127</v>
      </c>
      <c r="C72" s="70" t="s">
        <v>128</v>
      </c>
      <c r="D72" s="70" t="s">
        <v>129</v>
      </c>
      <c r="E72" s="87">
        <v>111300</v>
      </c>
      <c r="F72" s="87">
        <v>111300</v>
      </c>
      <c r="G72" s="87">
        <v>2236.4299999999998</v>
      </c>
      <c r="H72" s="71">
        <v>1</v>
      </c>
      <c r="I72" s="72">
        <v>8</v>
      </c>
      <c r="J72" s="72">
        <v>1</v>
      </c>
      <c r="K72" s="69"/>
    </row>
    <row r="73" spans="1:11" s="57" customFormat="1" ht="11.25">
      <c r="A73" s="70" t="s">
        <v>174</v>
      </c>
      <c r="B73" s="70" t="s">
        <v>106</v>
      </c>
      <c r="C73" s="70" t="s">
        <v>107</v>
      </c>
      <c r="D73" s="70" t="s">
        <v>108</v>
      </c>
      <c r="E73" s="87">
        <v>154734.35</v>
      </c>
      <c r="F73" s="87">
        <v>154734.35</v>
      </c>
      <c r="G73" s="87">
        <v>4377.38</v>
      </c>
      <c r="H73" s="71">
        <v>1</v>
      </c>
      <c r="I73" s="72">
        <v>5</v>
      </c>
      <c r="J73" s="72">
        <v>0</v>
      </c>
      <c r="K73" s="69"/>
    </row>
    <row r="74" spans="1:11" s="57" customFormat="1" ht="22.5">
      <c r="A74" s="70" t="s">
        <v>206</v>
      </c>
      <c r="B74" s="70" t="s">
        <v>144</v>
      </c>
      <c r="C74" s="70" t="s">
        <v>266</v>
      </c>
      <c r="D74" s="70" t="s">
        <v>145</v>
      </c>
      <c r="E74" s="87">
        <v>48182.79</v>
      </c>
      <c r="F74" s="87">
        <v>48182.79</v>
      </c>
      <c r="G74" s="87">
        <v>923.61</v>
      </c>
      <c r="H74" s="71">
        <v>1</v>
      </c>
      <c r="I74" s="72">
        <v>4</v>
      </c>
      <c r="J74" s="72">
        <v>0</v>
      </c>
      <c r="K74" s="69"/>
    </row>
    <row r="75" spans="1:11" s="57" customFormat="1" ht="33.75">
      <c r="A75" s="70" t="s">
        <v>207</v>
      </c>
      <c r="B75" s="70" t="s">
        <v>188</v>
      </c>
      <c r="C75" s="70" t="s">
        <v>189</v>
      </c>
      <c r="D75" s="70" t="s">
        <v>208</v>
      </c>
      <c r="E75" s="87">
        <v>301928</v>
      </c>
      <c r="F75" s="87">
        <v>134843</v>
      </c>
      <c r="G75" s="87">
        <v>2436.9899999999998</v>
      </c>
      <c r="H75" s="71">
        <v>1</v>
      </c>
      <c r="I75" s="72">
        <v>29</v>
      </c>
      <c r="J75" s="72">
        <v>2</v>
      </c>
      <c r="K75" s="69"/>
    </row>
    <row r="76" spans="1:11" s="57" customFormat="1" ht="22.5">
      <c r="A76" s="70" t="s">
        <v>215</v>
      </c>
      <c r="B76" s="70" t="s">
        <v>213</v>
      </c>
      <c r="C76" s="70" t="s">
        <v>269</v>
      </c>
      <c r="D76" s="70" t="s">
        <v>214</v>
      </c>
      <c r="E76" s="87">
        <v>30050</v>
      </c>
      <c r="F76" s="87">
        <v>30050</v>
      </c>
      <c r="G76" s="87">
        <v>743.84</v>
      </c>
      <c r="H76" s="71">
        <v>1</v>
      </c>
      <c r="I76" s="72">
        <v>1</v>
      </c>
      <c r="J76" s="72">
        <v>0</v>
      </c>
      <c r="K76" s="69"/>
    </row>
    <row r="77" spans="1:11" s="57" customFormat="1" ht="11.25">
      <c r="A77" s="73"/>
      <c r="B77" s="73"/>
      <c r="C77" s="73"/>
      <c r="D77" s="74" t="s">
        <v>259</v>
      </c>
      <c r="E77" s="90"/>
      <c r="F77" s="89"/>
      <c r="G77" s="91">
        <f>SUM(G66:G76)</f>
        <v>18635.180000000004</v>
      </c>
      <c r="H77" s="75"/>
      <c r="I77" s="78"/>
      <c r="J77" s="78"/>
      <c r="K77" s="69"/>
    </row>
    <row r="78" spans="1:11" s="57" customFormat="1" ht="11.25">
      <c r="A78" s="73"/>
      <c r="B78" s="73"/>
      <c r="C78" s="73"/>
      <c r="D78" s="74"/>
      <c r="E78" s="80"/>
      <c r="F78" s="77"/>
      <c r="G78" s="81"/>
      <c r="H78" s="75"/>
      <c r="I78" s="78"/>
      <c r="J78" s="78"/>
      <c r="K78" s="69"/>
    </row>
    <row r="79" spans="1:11" s="57" customFormat="1" ht="11.25">
      <c r="A79" s="73"/>
      <c r="B79" s="73"/>
      <c r="C79" s="73"/>
      <c r="D79" s="73"/>
      <c r="E79" s="77"/>
      <c r="F79" s="77"/>
      <c r="G79" s="77"/>
      <c r="H79" s="82"/>
      <c r="I79" s="78"/>
      <c r="J79" s="78"/>
      <c r="K79" s="69"/>
    </row>
    <row r="80" spans="1:11" s="57" customFormat="1" ht="11.25">
      <c r="A80" s="73"/>
      <c r="B80" s="73"/>
      <c r="C80" s="73"/>
      <c r="D80" s="83" t="s">
        <v>256</v>
      </c>
      <c r="E80" s="77"/>
      <c r="F80" s="84" t="s">
        <v>255</v>
      </c>
      <c r="G80" s="85">
        <f>SUM(G60,G77)</f>
        <v>1514873.0699999998</v>
      </c>
      <c r="H80" s="82"/>
      <c r="I80" s="78"/>
      <c r="J80" s="78"/>
      <c r="K80" s="69"/>
    </row>
    <row r="81" spans="1:11" s="57" customFormat="1" ht="11.25">
      <c r="A81" s="73"/>
      <c r="B81" s="73"/>
      <c r="C81" s="73"/>
      <c r="D81" s="83" t="s">
        <v>257</v>
      </c>
      <c r="E81" s="77"/>
      <c r="F81" s="77"/>
      <c r="G81" s="77"/>
      <c r="H81" s="82"/>
      <c r="I81" s="78"/>
      <c r="J81" s="78"/>
      <c r="K81" s="69"/>
    </row>
    <row r="82" spans="1:11" s="57" customFormat="1" ht="11.25">
      <c r="A82" s="59"/>
      <c r="B82" s="59"/>
      <c r="C82" s="59"/>
      <c r="D82" s="63"/>
      <c r="E82" s="60"/>
      <c r="F82" s="60"/>
      <c r="G82" s="60"/>
      <c r="H82" s="65"/>
      <c r="I82" s="61"/>
      <c r="J82" s="61"/>
    </row>
    <row r="83" spans="1:11" s="57" customFormat="1" ht="11.25">
      <c r="A83" s="59"/>
      <c r="B83" s="59"/>
      <c r="C83" s="59"/>
      <c r="D83" s="59"/>
      <c r="E83" s="60"/>
      <c r="F83" s="60"/>
      <c r="G83" s="60"/>
      <c r="H83" s="65"/>
      <c r="I83" s="61"/>
      <c r="J83" s="61"/>
    </row>
  </sheetData>
  <pageMargins left="0.59055118110236227" right="0.55118110236220474" top="0.51181102362204722" bottom="0.51181102362204722" header="0.31496062992125984" footer="0.19685039370078741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Resumen</vt:lpstr>
      <vt:lpstr>AIP_2017</vt:lpstr>
      <vt:lpstr>AIP_2017!Títulos_a_imprimir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2018-08-22T08:32:09Z</cp:lastPrinted>
  <dcterms:created xsi:type="dcterms:W3CDTF">2017-12-22T12:06:39Z</dcterms:created>
  <dcterms:modified xsi:type="dcterms:W3CDTF">2019-05-28T14:26:10Z</dcterms:modified>
</cp:coreProperties>
</file>