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filterPrivacy="1" codeName="ThisWorkbook" defaultThemeVersion="166925"/>
  <xr:revisionPtr revIDLastSave="0" documentId="8_{C71B018F-67A4-42AF-A63F-AFE0A6344202}" xr6:coauthVersionLast="47" xr6:coauthVersionMax="47" xr10:uidLastSave="{00000000-0000-0000-0000-000000000000}"/>
  <workbookProtection lockStructure="1"/>
  <bookViews>
    <workbookView xWindow="-120" yWindow="-120" windowWidth="29040" windowHeight="15840" xr2:uid="{4446F7EE-332C-48EE-9E94-83256DEF7E53}"/>
  </bookViews>
  <sheets>
    <sheet name="Datos de los miembros del grupo" sheetId="1" r:id="rId1"/>
    <sheet name="Tablas" sheetId="2" state="hidden" r:id="rId2"/>
  </sheets>
  <definedNames>
    <definedName name="_xlnm.Print_Area" localSheetId="0">'Datos de los miembros del grupo'!$A$1:$O$54</definedName>
    <definedName name="Género">Tablas!$A$11:$A$12</definedName>
    <definedName name="SíNo">Tablas!$A$3:$A$4</definedName>
    <definedName name="TipoSolicitante">Tablas!$A$7:$A$8</definedName>
    <definedName name="TipoVinculación">Tablas!$A$15:$A$19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1" l="1" a="1"/>
  <c r="F17" i="1" s="1"/>
  <c r="L16" i="1"/>
  <c r="H16" i="1"/>
  <c r="N14" i="1"/>
  <c r="L14" i="1"/>
  <c r="J14" i="1"/>
  <c r="H14" i="1"/>
  <c r="F16" i="1"/>
  <c r="F14" i="1"/>
  <c r="N13" i="1"/>
  <c r="L13" i="1"/>
  <c r="J13" i="1"/>
  <c r="H13" i="1"/>
  <c r="F13" i="1"/>
  <c r="P23" i="1" l="1"/>
  <c r="Q23" i="1"/>
  <c r="P24" i="1"/>
  <c r="Q24" i="1"/>
  <c r="P25" i="1"/>
  <c r="Q25" i="1"/>
  <c r="P26" i="1"/>
  <c r="Q26" i="1"/>
  <c r="P27" i="1"/>
  <c r="Q27" i="1"/>
  <c r="P28" i="1"/>
  <c r="Q28" i="1"/>
  <c r="P29" i="1"/>
  <c r="Q29" i="1"/>
  <c r="P30" i="1"/>
  <c r="Q30" i="1"/>
  <c r="P31" i="1"/>
  <c r="Q31" i="1"/>
  <c r="P32" i="1"/>
  <c r="Q32" i="1"/>
  <c r="P33" i="1"/>
  <c r="Q33" i="1"/>
  <c r="P34" i="1"/>
  <c r="Q34" i="1"/>
  <c r="P35" i="1"/>
  <c r="Q35" i="1"/>
  <c r="P36" i="1"/>
  <c r="Q36" i="1"/>
  <c r="P37" i="1"/>
  <c r="Q37" i="1"/>
  <c r="P38" i="1"/>
  <c r="Q38" i="1"/>
  <c r="P39" i="1"/>
  <c r="Q39" i="1"/>
  <c r="P40" i="1"/>
  <c r="Q40" i="1"/>
  <c r="P41" i="1"/>
  <c r="Q41" i="1"/>
  <c r="P42" i="1"/>
  <c r="Q42" i="1"/>
  <c r="P43" i="1"/>
  <c r="Q43" i="1"/>
  <c r="P44" i="1"/>
  <c r="Q44" i="1"/>
  <c r="P45" i="1"/>
  <c r="Q45" i="1"/>
  <c r="P46" i="1"/>
  <c r="Q46" i="1"/>
  <c r="P47" i="1"/>
  <c r="Q47" i="1"/>
  <c r="P48" i="1"/>
  <c r="Q48" i="1"/>
  <c r="P49" i="1"/>
  <c r="Q49" i="1"/>
  <c r="P50" i="1"/>
  <c r="Q50" i="1"/>
  <c r="P51" i="1"/>
  <c r="Q51" i="1"/>
  <c r="Q22" i="1"/>
  <c r="P22" i="1"/>
  <c r="A52" i="1"/>
  <c r="E52" i="1"/>
  <c r="F15" i="1"/>
  <c r="L15" i="1" l="1"/>
  <c r="H15" i="1"/>
  <c r="N15" i="1"/>
  <c r="J16" i="1"/>
  <c r="N16" i="1"/>
  <c r="J15"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<sst xmlns="http://schemas.openxmlformats.org/spreadsheetml/2006/main" count="74" uniqueCount="61">
  <si>
    <t>Identificación de la entidad solicitante y del grupo</t>
  </si>
  <si>
    <t>Razón Social</t>
  </si>
  <si>
    <t>     </t>
  </si>
  <si>
    <t>Nombre del Grupo</t>
  </si>
  <si>
    <t>Modalidad</t>
  </si>
  <si>
    <t>Persona responsable del grupo de investigación</t>
  </si>
  <si>
    <t>Nombre</t>
  </si>
  <si>
    <t>Centro</t>
  </si>
  <si>
    <t>Departamento</t>
  </si>
  <si>
    <t>Grupo de Investigación Emergente</t>
  </si>
  <si>
    <t>Grupo de Investigación Consolidado</t>
  </si>
  <si>
    <t>Nombre y Apellidos</t>
  </si>
  <si>
    <t>DNI</t>
  </si>
  <si>
    <t>Género</t>
  </si>
  <si>
    <t>Titulación Universitaria</t>
  </si>
  <si>
    <t>Doctorado</t>
  </si>
  <si>
    <t>Entidad con la que está vinculado/a</t>
  </si>
  <si>
    <t>Vinculación con la entidad</t>
  </si>
  <si>
    <t>Mujer</t>
  </si>
  <si>
    <t>Hombre</t>
  </si>
  <si>
    <t>Laboral indefinido a tiempo completo</t>
  </si>
  <si>
    <t>Laboral indefinido a tiempo parcial</t>
  </si>
  <si>
    <t>Laboral temporal a tiempo completo</t>
  </si>
  <si>
    <t>Laboral temporal a tiempo parcial</t>
  </si>
  <si>
    <t>Personal Funcionario/Estatutario</t>
  </si>
  <si>
    <t>Tipo de vinculación</t>
  </si>
  <si>
    <t>Tipo de solicitante</t>
  </si>
  <si>
    <t>Sí/No</t>
  </si>
  <si>
    <t>Datos numéricos del grupo relativos al cumplimiento de requisitos establecidos en el resuelvo duodécimo 7.1 y 7.2 de la convocatoria</t>
  </si>
  <si>
    <t>Permanente</t>
  </si>
  <si>
    <t xml:space="preserve">Temporal </t>
  </si>
  <si>
    <t>Hombres</t>
  </si>
  <si>
    <t>Mujeres</t>
  </si>
  <si>
    <t>Doctores</t>
  </si>
  <si>
    <t>No Doctores</t>
  </si>
  <si>
    <t xml:space="preserve">TOTAL </t>
  </si>
  <si>
    <t>Vinculación laboral</t>
  </si>
  <si>
    <t>Resumen de la composición del grupo</t>
  </si>
  <si>
    <t>Fecha de 
nacimiento</t>
  </si>
  <si>
    <t>Edad media de los miembros del grupo</t>
  </si>
  <si>
    <t>-</t>
  </si>
  <si>
    <t>Total miembros</t>
  </si>
  <si>
    <t xml:space="preserve">Los datos personales, de titulación y vinculación con la entidad solicitante correspondientes a los miembros del grupo quedarán acreditados mediante la declaración responsable de la persona representante legal de la entidad incluida en el formulario de solicitud de que son ciertos todos los datos contenidos relativos a: 
• nombre de los miembros del grupo, DNI, género, titulación académica y fecha de nacimiento 
• tipo de vinculación: funcionarial, estatutaria o contractual, a tiempo completo o parcial
• fecha de finalización de la vinculación, en caso de que no sea permanente </t>
  </si>
  <si>
    <r>
      <rPr>
        <i/>
        <vertAlign val="superscript"/>
        <sz val="9"/>
        <color theme="1"/>
        <rFont val="Verdana"/>
        <family val="2"/>
      </rPr>
      <t>1</t>
    </r>
    <r>
      <rPr>
        <i/>
        <sz val="9"/>
        <color theme="1"/>
        <rFont val="Verdana"/>
        <family val="2"/>
      </rPr>
      <t xml:space="preserve"> ETC = Sumatorio horas totales de dedicación de los investigadores / 1826</t>
    </r>
  </si>
  <si>
    <r>
      <t>Participación en ETC</t>
    </r>
    <r>
      <rPr>
        <b/>
        <i/>
        <sz val="9"/>
        <color rgb="FF000000"/>
        <rFont val="Verdana"/>
        <family val="2"/>
      </rPr>
      <t xml:space="preserve"> </t>
    </r>
    <r>
      <rPr>
        <b/>
        <i/>
        <vertAlign val="superscript"/>
        <sz val="9"/>
        <color rgb="FF000000"/>
        <rFont val="Verdana"/>
        <family val="2"/>
      </rPr>
      <t>1</t>
    </r>
  </si>
  <si>
    <r>
      <t xml:space="preserve">Fecha fin de contrato </t>
    </r>
    <r>
      <rPr>
        <i/>
        <vertAlign val="superscript"/>
        <sz val="9"/>
        <color rgb="FF000000"/>
        <rFont val="Verdana"/>
        <family val="2"/>
      </rPr>
      <t>3</t>
    </r>
  </si>
  <si>
    <r>
      <rPr>
        <i/>
        <vertAlign val="superscript"/>
        <sz val="9"/>
        <color theme="1"/>
        <rFont val="Verdana"/>
        <family val="2"/>
      </rPr>
      <t>2</t>
    </r>
    <r>
      <rPr>
        <i/>
        <sz val="9"/>
        <color theme="1"/>
        <rFont val="Verdana"/>
        <family val="2"/>
      </rPr>
      <t xml:space="preserve"> Indique las horas totales de dedicación del investigador que supone su participación en la actividad del grupo durante todo el periodo de ejecución de la actuación
</t>
    </r>
    <r>
      <rPr>
        <i/>
        <vertAlign val="superscript"/>
        <sz val="9"/>
        <color theme="1"/>
        <rFont val="Verdana"/>
        <family val="2"/>
      </rPr>
      <t>3</t>
    </r>
    <r>
      <rPr>
        <i/>
        <sz val="9"/>
        <color theme="1"/>
        <rFont val="Verdana"/>
        <family val="2"/>
      </rPr>
      <t xml:space="preserve"> Sólo aquéllos con vinculación temporal.</t>
    </r>
  </si>
  <si>
    <r>
      <t xml:space="preserve">Datos de los miembros del grupo que verifiquen requisitos establecidos en el resuelvo duodécimo 2 de la convocatoria </t>
    </r>
    <r>
      <rPr>
        <i/>
        <sz val="9"/>
        <color rgb="FF000000"/>
        <rFont val="Verdana"/>
        <family val="2"/>
      </rPr>
      <t>(incluida la persona responsable)</t>
    </r>
  </si>
  <si>
    <r>
      <t xml:space="preserve">Horas totales de dedicación </t>
    </r>
    <r>
      <rPr>
        <i/>
        <vertAlign val="superscript"/>
        <sz val="9"/>
        <color rgb="FF000000"/>
        <rFont val="Verdana"/>
        <family val="2"/>
      </rPr>
      <t>2</t>
    </r>
  </si>
  <si>
    <t>SI</t>
  </si>
  <si>
    <t>NO</t>
  </si>
  <si>
    <t>FUE</t>
  </si>
  <si>
    <t>LIC</t>
  </si>
  <si>
    <t>LIP</t>
  </si>
  <si>
    <t>LTC</t>
  </si>
  <si>
    <t>LTP</t>
  </si>
  <si>
    <t>M</t>
  </si>
  <si>
    <t>H</t>
  </si>
  <si>
    <t>Genero</t>
  </si>
  <si>
    <t>Vinculación</t>
  </si>
  <si>
    <t>E2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</si>
</sst>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b/>
      <sz val="11"/>
      <color theme="1"/>
      <name val="Calibri"/>
      <family val="2"/>
      <scheme val="minor"/>
    </font>
    <font>
      <b/>
      <sz val="9"/>
      <color rgb="FF000000"/>
      <name val="Verdana"/>
      <family val="2"/>
    </font>
    <font>
      <b/>
      <sz val="9"/>
      <color theme="1"/>
      <name val="Verdana"/>
      <family val="2"/>
    </font>
    <font>
      <sz val="9"/>
      <color rgb="FF000000"/>
      <name val="Verdana"/>
      <family val="2"/>
    </font>
    <font>
      <sz val="9"/>
      <color theme="1"/>
      <name val="Verdana"/>
      <family val="2"/>
    </font>
    <font>
      <sz val="9"/>
      <color rgb="FF808080"/>
      <name val="Verdana"/>
      <family val="2"/>
    </font>
    <font>
      <sz val="8"/>
      <color theme="1"/>
      <name val="Times New Roman"/>
      <family val="1"/>
    </font>
    <font>
      <sz val="9"/>
      <name val="Verdana"/>
      <family val="2"/>
    </font>
    <font>
      <b/>
      <sz val="8"/>
      <color rgb="FF000000"/>
      <name val="Verdana"/>
      <family val="2"/>
    </font>
    <font>
      <i/>
      <sz val="9"/>
      <color rgb="FF000000"/>
      <name val="Verdana"/>
      <family val="2"/>
    </font>
    <font>
      <i/>
      <sz val="9"/>
      <color theme="1"/>
      <name val="Verdana"/>
      <family val="2"/>
    </font>
    <font>
      <i/>
      <vertAlign val="superscript"/>
      <sz val="9"/>
      <color theme="1"/>
      <name val="Verdana"/>
      <family val="2"/>
    </font>
    <font>
      <b/>
      <i/>
      <sz val="9"/>
      <color rgb="FF000000"/>
      <name val="Verdana"/>
      <family val="2"/>
    </font>
    <font>
      <b/>
      <i/>
      <vertAlign val="superscript"/>
      <sz val="9"/>
      <color rgb="FF000000"/>
      <name val="Verdana"/>
      <family val="2"/>
    </font>
    <font>
      <i/>
      <vertAlign val="superscript"/>
      <sz val="9"/>
      <color rgb="FF000000"/>
      <name val="Verdana"/>
      <family val="2"/>
    </font>
    <font>
      <sz val="9"/>
      <color theme="4" tint="0.79998168889431442"/>
      <name val="Verdana"/>
      <family val="2"/>
    </font>
  </fonts>
  <fills count="8">
    <fill>
      <patternFill patternType="none"/>
    </fill>
    <fill>
      <patternFill patternType="gray125"/>
    </fill>
    <fill>
      <patternFill patternType="solid">
        <fgColor rgb="FFDBE5F1"/>
        <bgColor indexed="64"/>
      </patternFill>
    </fill>
    <fill>
      <patternFill patternType="solid">
        <fgColor rgb="FFF2F2F2"/>
        <bgColor indexed="64"/>
      </patternFill>
    </fill>
    <fill>
      <patternFill patternType="solid">
        <fgColor rgb="FFFFFFFF"/>
        <bgColor indexed="64"/>
      </patternFill>
    </fill>
    <fill>
      <patternFill patternType="solid">
        <fgColor theme="8" tint="0.79998168889431442"/>
        <bgColor indexed="64"/>
      </patternFill>
    </fill>
    <fill>
      <patternFill patternType="solid">
        <fgColor rgb="FFD9D9D9"/>
        <bgColor indexed="64"/>
      </patternFill>
    </fill>
    <fill>
      <patternFill patternType="solid">
        <fgColor theme="4"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s>
  <cellStyleXfs count="1">
    <xf numFmtId="0" fontId="0" fillId="0" borderId="0"/>
  </cellStyleXfs>
  <cellXfs count="114">
    <xf numFmtId="0" fontId="0" fillId="0" borderId="0" xfId="0"/>
    <xf numFmtId="0" fontId="1" fillId="5" borderId="0" xfId="0" applyFont="1" applyFill="1"/>
    <xf numFmtId="0" fontId="7" fillId="0" borderId="0" xfId="0" applyFont="1" applyAlignment="1">
      <alignment vertical="center"/>
    </xf>
    <xf numFmtId="0" fontId="9" fillId="0" borderId="0" xfId="0" applyFont="1" applyAlignment="1">
      <alignment horizontal="justify" vertical="center"/>
    </xf>
    <xf numFmtId="0" fontId="4" fillId="0" borderId="1" xfId="0" applyFont="1" applyBorder="1" applyAlignment="1" applyProtection="1">
      <alignment horizontal="center" vertical="center"/>
      <protection locked="0"/>
    </xf>
    <xf numFmtId="3" fontId="5"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0" fillId="0" borderId="0" xfId="0" applyAlignment="1">
      <alignment vertical="center"/>
    </xf>
    <xf numFmtId="3" fontId="1" fillId="3" borderId="8" xfId="0" applyNumberFormat="1" applyFont="1" applyFill="1" applyBorder="1" applyAlignment="1">
      <alignment horizontal="center" vertical="center"/>
    </xf>
    <xf numFmtId="2" fontId="0" fillId="0" borderId="0" xfId="0" applyNumberFormat="1" applyAlignment="1">
      <alignment vertical="center"/>
    </xf>
    <xf numFmtId="0" fontId="1" fillId="3" borderId="8" xfId="0" applyFont="1" applyFill="1" applyBorder="1" applyAlignment="1">
      <alignment horizontal="center" vertical="center"/>
    </xf>
    <xf numFmtId="0" fontId="1" fillId="3" borderId="9" xfId="0" applyFont="1" applyFill="1" applyBorder="1" applyAlignment="1">
      <alignment horizontal="center" vertical="center"/>
    </xf>
    <xf numFmtId="0" fontId="4" fillId="0" borderId="0" xfId="0" applyFont="1" applyAlignment="1">
      <alignment horizontal="center" vertical="center"/>
    </xf>
    <xf numFmtId="0" fontId="0" fillId="0" borderId="0" xfId="0" applyAlignment="1">
      <alignment horizontal="center" vertical="center" wrapText="1"/>
    </xf>
    <xf numFmtId="0" fontId="2" fillId="0" borderId="0" xfId="0" applyFont="1" applyAlignment="1">
      <alignment horizontal="center" vertical="center"/>
    </xf>
    <xf numFmtId="49" fontId="5" fillId="0" borderId="1" xfId="0" applyNumberFormat="1" applyFont="1" applyBorder="1" applyAlignment="1" applyProtection="1">
      <alignment horizontal="center" vertical="center"/>
      <protection locked="0"/>
    </xf>
    <xf numFmtId="49" fontId="5" fillId="0" borderId="6" xfId="0" applyNumberFormat="1" applyFont="1" applyBorder="1" applyAlignment="1" applyProtection="1">
      <alignment horizontal="center" vertical="center"/>
      <protection locked="0"/>
    </xf>
    <xf numFmtId="0" fontId="11" fillId="0" borderId="0" xfId="0" applyFont="1" applyAlignment="1">
      <alignment vertical="top"/>
    </xf>
    <xf numFmtId="0" fontId="0" fillId="0" borderId="0" xfId="0" applyAlignment="1">
      <alignment horizontal="center" vertical="center"/>
    </xf>
    <xf numFmtId="0" fontId="0" fillId="5" borderId="0" xfId="0" applyFill="1"/>
    <xf numFmtId="0" fontId="4" fillId="3" borderId="11" xfId="0" applyFont="1" applyFill="1" applyBorder="1" applyAlignment="1">
      <alignment horizontal="center" vertical="center" wrapText="1"/>
    </xf>
    <xf numFmtId="0" fontId="4" fillId="3" borderId="31" xfId="0" applyFont="1" applyFill="1" applyBorder="1" applyAlignment="1">
      <alignment horizontal="center" vertical="center" wrapText="1"/>
    </xf>
    <xf numFmtId="0" fontId="2" fillId="2" borderId="20" xfId="0" applyFont="1" applyFill="1" applyBorder="1" applyAlignment="1">
      <alignment vertical="center"/>
    </xf>
    <xf numFmtId="0" fontId="2" fillId="2" borderId="17" xfId="0" applyFont="1" applyFill="1" applyBorder="1" applyAlignment="1">
      <alignment horizontal="centerContinuous" vertical="center"/>
    </xf>
    <xf numFmtId="0" fontId="16" fillId="2" borderId="16" xfId="0" applyFont="1" applyFill="1" applyBorder="1" applyAlignment="1">
      <alignment vertical="center"/>
    </xf>
    <xf numFmtId="0" fontId="4" fillId="0" borderId="1" xfId="0" applyFont="1" applyBorder="1" applyAlignment="1">
      <alignment horizontal="center" vertical="center"/>
    </xf>
    <xf numFmtId="0" fontId="4" fillId="4" borderId="1" xfId="0" applyFont="1" applyFill="1" applyBorder="1" applyAlignment="1">
      <alignment horizontal="center" vertical="center"/>
    </xf>
    <xf numFmtId="0" fontId="5" fillId="0" borderId="2"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4" fillId="4" borderId="22"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0" xfId="0" applyFont="1" applyFill="1" applyBorder="1" applyAlignment="1">
      <alignment horizontal="center" vertical="center"/>
    </xf>
    <xf numFmtId="0" fontId="4" fillId="0" borderId="8" xfId="0" applyFont="1" applyBorder="1" applyAlignment="1">
      <alignment horizontal="center" vertical="center"/>
    </xf>
    <xf numFmtId="0" fontId="11" fillId="0" borderId="0" xfId="0" applyFont="1" applyAlignment="1">
      <alignment horizontal="justify" vertical="center" wrapText="1"/>
    </xf>
    <xf numFmtId="0" fontId="3" fillId="3" borderId="13" xfId="0" applyFont="1" applyFill="1" applyBorder="1" applyAlignment="1">
      <alignment horizontal="left" vertical="center"/>
    </xf>
    <xf numFmtId="0" fontId="3" fillId="3" borderId="23" xfId="0" applyFont="1" applyFill="1" applyBorder="1" applyAlignment="1">
      <alignment horizontal="left" vertical="center"/>
    </xf>
    <xf numFmtId="0" fontId="3" fillId="3" borderId="10" xfId="0" applyFont="1" applyFill="1" applyBorder="1" applyAlignment="1">
      <alignment horizontal="left" vertical="center"/>
    </xf>
    <xf numFmtId="2" fontId="4" fillId="0" borderId="19" xfId="0" applyNumberFormat="1" applyFont="1" applyBorder="1" applyAlignment="1">
      <alignment horizontal="center" vertical="center"/>
    </xf>
    <xf numFmtId="2" fontId="4" fillId="0" borderId="20" xfId="0" applyNumberFormat="1" applyFont="1" applyBorder="1" applyAlignment="1">
      <alignment horizontal="center" vertical="center"/>
    </xf>
    <xf numFmtId="0" fontId="2" fillId="3" borderId="16" xfId="0" applyFont="1" applyFill="1" applyBorder="1" applyAlignment="1">
      <alignment horizontal="left" vertical="center"/>
    </xf>
    <xf numFmtId="0" fontId="2" fillId="3" borderId="17" xfId="0" applyFont="1" applyFill="1" applyBorder="1" applyAlignment="1">
      <alignment horizontal="left" vertical="center"/>
    </xf>
    <xf numFmtId="0" fontId="2" fillId="3" borderId="18" xfId="0" applyFont="1" applyFill="1" applyBorder="1" applyAlignment="1">
      <alignment horizontal="left" vertical="center"/>
    </xf>
    <xf numFmtId="0" fontId="3" fillId="7" borderId="21" xfId="0" applyFont="1" applyFill="1" applyBorder="1" applyAlignment="1">
      <alignment horizontal="left" vertical="center"/>
    </xf>
    <xf numFmtId="0" fontId="3" fillId="7" borderId="11" xfId="0" applyFont="1" applyFill="1" applyBorder="1" applyAlignment="1">
      <alignment horizontal="left" vertical="center"/>
    </xf>
    <xf numFmtId="0" fontId="3" fillId="7" borderId="5" xfId="0" applyFont="1" applyFill="1" applyBorder="1" applyAlignment="1">
      <alignment horizontal="left" vertical="center"/>
    </xf>
    <xf numFmtId="0" fontId="3" fillId="7" borderId="1" xfId="0" applyFont="1" applyFill="1" applyBorder="1" applyAlignment="1">
      <alignment horizontal="left" vertical="center"/>
    </xf>
    <xf numFmtId="0" fontId="2" fillId="3" borderId="5" xfId="0" applyFont="1" applyFill="1" applyBorder="1" applyAlignment="1">
      <alignment horizontal="left" vertical="center"/>
    </xf>
    <xf numFmtId="0" fontId="2" fillId="3" borderId="1" xfId="0" applyFont="1" applyFill="1" applyBorder="1" applyAlignment="1">
      <alignment horizontal="left" vertical="center"/>
    </xf>
    <xf numFmtId="0" fontId="2" fillId="6" borderId="5" xfId="0" applyFont="1" applyFill="1" applyBorder="1" applyAlignment="1">
      <alignment horizontal="left" vertical="center"/>
    </xf>
    <xf numFmtId="0" fontId="2" fillId="6" borderId="1" xfId="0" applyFont="1" applyFill="1" applyBorder="1" applyAlignment="1">
      <alignment horizontal="left" vertical="center"/>
    </xf>
    <xf numFmtId="0" fontId="2" fillId="3" borderId="7" xfId="0" applyFont="1" applyFill="1" applyBorder="1" applyAlignment="1">
      <alignment horizontal="left" vertical="center"/>
    </xf>
    <xf numFmtId="0" fontId="2" fillId="3" borderId="8" xfId="0" applyFont="1" applyFill="1" applyBorder="1" applyAlignment="1">
      <alignment horizontal="left" vertical="center"/>
    </xf>
    <xf numFmtId="0" fontId="2" fillId="7" borderId="14" xfId="0" applyFont="1" applyFill="1" applyBorder="1" applyAlignment="1">
      <alignment horizontal="center" vertical="center"/>
    </xf>
    <xf numFmtId="0" fontId="2" fillId="7" borderId="15" xfId="0" applyFont="1" applyFill="1" applyBorder="1" applyAlignment="1">
      <alignment horizontal="center" vertical="center"/>
    </xf>
    <xf numFmtId="0" fontId="2" fillId="7" borderId="25" xfId="0" applyFont="1" applyFill="1" applyBorder="1" applyAlignment="1">
      <alignment horizontal="center" vertical="center"/>
    </xf>
    <xf numFmtId="0" fontId="2" fillId="7" borderId="24"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4"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4" xfId="0" applyFont="1" applyFill="1" applyBorder="1" applyAlignment="1">
      <alignment horizontal="center" vertical="center"/>
    </xf>
    <xf numFmtId="0" fontId="11" fillId="0" borderId="0" xfId="0" applyFont="1" applyAlignment="1">
      <alignment horizontal="left" vertical="center" wrapText="1"/>
    </xf>
    <xf numFmtId="0" fontId="1" fillId="3" borderId="22" xfId="0" applyFont="1" applyFill="1" applyBorder="1" applyAlignment="1">
      <alignment horizontal="left" vertical="center"/>
    </xf>
    <xf numFmtId="0" fontId="1" fillId="3" borderId="10" xfId="0" applyFont="1" applyFill="1" applyBorder="1" applyAlignment="1">
      <alignment horizontal="left" vertical="center"/>
    </xf>
    <xf numFmtId="0" fontId="1" fillId="3" borderId="22" xfId="0" applyFont="1" applyFill="1" applyBorder="1" applyAlignment="1">
      <alignment vertical="center"/>
    </xf>
    <xf numFmtId="0" fontId="1" fillId="3" borderId="10" xfId="0" applyFont="1" applyFill="1" applyBorder="1" applyAlignment="1">
      <alignment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20" xfId="0" applyFont="1" applyFill="1" applyBorder="1" applyAlignment="1">
      <alignment horizontal="center" vertical="center"/>
    </xf>
    <xf numFmtId="0" fontId="4" fillId="3" borderId="30" xfId="0" applyFont="1" applyFill="1" applyBorder="1" applyAlignment="1">
      <alignment horizontal="left" vertical="center" wrapText="1"/>
    </xf>
    <xf numFmtId="0" fontId="4" fillId="3" borderId="28" xfId="0" applyFont="1" applyFill="1" applyBorder="1" applyAlignment="1">
      <alignment horizontal="left" vertical="center" wrapText="1"/>
    </xf>
    <xf numFmtId="0" fontId="4" fillId="3" borderId="24"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4" fillId="3" borderId="25" xfId="0" applyFont="1" applyFill="1" applyBorder="1" applyAlignment="1">
      <alignment vertical="center" wrapText="1"/>
    </xf>
    <xf numFmtId="0" fontId="4" fillId="3" borderId="24" xfId="0" applyFont="1" applyFill="1" applyBorder="1" applyAlignment="1">
      <alignment vertical="center" wrapText="1"/>
    </xf>
    <xf numFmtId="0" fontId="4" fillId="3" borderId="30" xfId="0" applyFont="1" applyFill="1" applyBorder="1" applyAlignment="1">
      <alignment horizontal="left" vertical="center"/>
    </xf>
    <xf numFmtId="0" fontId="4" fillId="3" borderId="28" xfId="0" applyFont="1" applyFill="1" applyBorder="1" applyAlignment="1">
      <alignment horizontal="left" vertical="center"/>
    </xf>
    <xf numFmtId="0" fontId="4" fillId="3" borderId="24" xfId="0" applyFont="1" applyFill="1" applyBorder="1" applyAlignment="1">
      <alignment horizontal="left" vertical="center"/>
    </xf>
    <xf numFmtId="0" fontId="4" fillId="3" borderId="12" xfId="0" applyFont="1" applyFill="1" applyBorder="1" applyAlignment="1">
      <alignment horizontal="left" vertical="center"/>
    </xf>
    <xf numFmtId="0" fontId="4" fillId="3" borderId="3" xfId="0" applyFont="1" applyFill="1" applyBorder="1" applyAlignment="1">
      <alignment horizontal="left" vertical="center"/>
    </xf>
    <xf numFmtId="0" fontId="4" fillId="3" borderId="4" xfId="0" applyFont="1" applyFill="1" applyBorder="1" applyAlignment="1">
      <alignment horizontal="left" vertical="center"/>
    </xf>
    <xf numFmtId="0" fontId="4" fillId="3" borderId="32" xfId="0" applyFont="1" applyFill="1" applyBorder="1" applyAlignment="1">
      <alignment horizontal="left" vertical="center"/>
    </xf>
    <xf numFmtId="0" fontId="4" fillId="3" borderId="33" xfId="0" applyFont="1" applyFill="1" applyBorder="1" applyAlignment="1">
      <alignment horizontal="left" vertical="center"/>
    </xf>
    <xf numFmtId="0" fontId="4" fillId="3" borderId="34" xfId="0" applyFont="1" applyFill="1" applyBorder="1" applyAlignment="1">
      <alignment horizontal="left" vertical="center"/>
    </xf>
    <xf numFmtId="0" fontId="4" fillId="3" borderId="13" xfId="0" applyFont="1" applyFill="1" applyBorder="1" applyAlignment="1">
      <alignment horizontal="left" vertical="center"/>
    </xf>
    <xf numFmtId="0" fontId="4" fillId="3" borderId="23" xfId="0" applyFont="1" applyFill="1" applyBorder="1" applyAlignment="1">
      <alignment horizontal="left" vertical="center"/>
    </xf>
    <xf numFmtId="0" fontId="4" fillId="3" borderId="10" xfId="0" applyFont="1" applyFill="1" applyBorder="1" applyAlignment="1">
      <alignment horizontal="left" vertical="center"/>
    </xf>
    <xf numFmtId="0" fontId="4" fillId="0" borderId="25" xfId="0" applyFont="1" applyBorder="1" applyAlignment="1" applyProtection="1">
      <alignment horizontal="left" vertical="center"/>
      <protection locked="0"/>
    </xf>
    <xf numFmtId="0" fontId="4" fillId="0" borderId="28"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6" fillId="4" borderId="35" xfId="0" applyFont="1" applyFill="1" applyBorder="1" applyAlignment="1" applyProtection="1">
      <alignment horizontal="left" vertical="center"/>
      <protection locked="0"/>
    </xf>
    <xf numFmtId="0" fontId="6" fillId="4" borderId="33" xfId="0" applyFont="1" applyFill="1" applyBorder="1" applyAlignment="1" applyProtection="1">
      <alignment horizontal="left" vertical="center"/>
      <protection locked="0"/>
    </xf>
    <xf numFmtId="0" fontId="6" fillId="4" borderId="36" xfId="0" applyFont="1" applyFill="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26" xfId="0" applyFont="1" applyBorder="1" applyAlignment="1" applyProtection="1">
      <alignment horizontal="left" vertical="center"/>
      <protection locked="0"/>
    </xf>
    <xf numFmtId="0" fontId="2" fillId="2" borderId="16"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6" borderId="1" xfId="0" applyFont="1" applyFill="1" applyBorder="1" applyAlignment="1">
      <alignment horizontal="center" vertical="center"/>
    </xf>
    <xf numFmtId="0" fontId="2" fillId="7" borderId="28" xfId="0" applyFont="1" applyFill="1" applyBorder="1" applyAlignment="1">
      <alignment horizontal="center" vertical="center"/>
    </xf>
    <xf numFmtId="0" fontId="2" fillId="7" borderId="29" xfId="0" applyFont="1" applyFill="1" applyBorder="1" applyAlignment="1">
      <alignment horizontal="center" vertical="center"/>
    </xf>
    <xf numFmtId="0" fontId="2" fillId="7" borderId="2" xfId="0" applyFont="1" applyFill="1" applyBorder="1" applyAlignment="1">
      <alignment horizontal="center" vertical="center"/>
    </xf>
    <xf numFmtId="0" fontId="2" fillId="7" borderId="4" xfId="0" applyFont="1" applyFill="1" applyBorder="1" applyAlignment="1">
      <alignment horizontal="center" vertical="center"/>
    </xf>
    <xf numFmtId="0" fontId="4" fillId="0" borderId="22" xfId="0" applyFont="1" applyBorder="1" applyAlignment="1" applyProtection="1">
      <alignment horizontal="left" vertical="center"/>
      <protection locked="0"/>
    </xf>
    <xf numFmtId="0" fontId="4" fillId="0" borderId="23" xfId="0" applyFont="1" applyBorder="1" applyAlignment="1" applyProtection="1">
      <alignment horizontal="left" vertical="center"/>
      <protection locked="0"/>
    </xf>
    <xf numFmtId="0" fontId="4" fillId="0" borderId="27" xfId="0" applyFont="1" applyBorder="1" applyAlignment="1" applyProtection="1">
      <alignment horizontal="left" vertical="center"/>
      <protection locked="0"/>
    </xf>
    <xf numFmtId="0" fontId="5" fillId="0" borderId="12"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2" fillId="7" borderId="26" xfId="0" applyFont="1" applyFill="1" applyBorder="1" applyAlignment="1">
      <alignment horizontal="center" vertical="center"/>
    </xf>
    <xf numFmtId="0" fontId="4" fillId="4" borderId="26" xfId="0" applyFont="1" applyFill="1" applyBorder="1" applyAlignment="1">
      <alignment horizontal="center" vertical="center"/>
    </xf>
    <xf numFmtId="0" fontId="2" fillId="6" borderId="26" xfId="0" applyFont="1" applyFill="1" applyBorder="1" applyAlignment="1">
      <alignment horizontal="center" vertical="center"/>
    </xf>
    <xf numFmtId="0" fontId="2" fillId="7" borderId="11" xfId="0" applyFont="1" applyFill="1" applyBorder="1" applyAlignment="1">
      <alignment horizontal="center" vertical="center"/>
    </xf>
    <xf numFmtId="0" fontId="2" fillId="7"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4CD4F-CB06-4DE2-BB19-66B4523EF3A5}">
  <sheetPr codeName="Hoja1">
    <pageSetUpPr fitToPage="1"/>
  </sheetPr>
  <dimension ref="A1:W59"/>
  <sheetViews>
    <sheetView tabSelected="1" zoomScaleNormal="100" zoomScaleSheetLayoutView="100" workbookViewId="0">
      <selection activeCell="D2" sqref="D2:O2"/>
    </sheetView>
  </sheetViews>
  <sheetFormatPr baseColWidth="10" defaultColWidth="11.5703125" defaultRowHeight="15" x14ac:dyDescent="0.25"/>
  <cols>
    <col min="1" max="3" width="13.28515625" style="8" customWidth="1"/>
    <col min="4" max="9" width="12.7109375" style="8" customWidth="1"/>
    <col min="10" max="10" width="12.85546875" style="8" customWidth="1"/>
    <col min="11" max="15" width="13.28515625" style="8" customWidth="1"/>
    <col min="16" max="16" width="11.5703125" style="19" hidden="1" customWidth="1"/>
    <col min="17" max="17" width="0" style="19" hidden="1" customWidth="1"/>
    <col min="18" max="16384" width="11.5703125" style="8"/>
  </cols>
  <sheetData>
    <row r="1" spans="1:23" ht="21" customHeight="1" thickBot="1" x14ac:dyDescent="0.3">
      <c r="A1" s="25" t="s">
        <v>60</v>
      </c>
      <c r="B1" s="24" t="s">
        <v>0</v>
      </c>
      <c r="C1" s="24"/>
      <c r="D1" s="24"/>
      <c r="E1" s="24"/>
      <c r="F1" s="24"/>
      <c r="G1" s="24"/>
      <c r="H1" s="24"/>
      <c r="I1" s="24"/>
      <c r="J1" s="24"/>
      <c r="K1" s="24"/>
      <c r="L1" s="24"/>
      <c r="M1" s="24"/>
      <c r="N1" s="24"/>
      <c r="O1" s="23"/>
    </row>
    <row r="2" spans="1:23" ht="18" customHeight="1" x14ac:dyDescent="0.25">
      <c r="A2" s="75" t="s">
        <v>1</v>
      </c>
      <c r="B2" s="76"/>
      <c r="C2" s="77"/>
      <c r="D2" s="87" t="s">
        <v>2</v>
      </c>
      <c r="E2" s="88"/>
      <c r="F2" s="88"/>
      <c r="G2" s="88"/>
      <c r="H2" s="88"/>
      <c r="I2" s="88"/>
      <c r="J2" s="88"/>
      <c r="K2" s="88"/>
      <c r="L2" s="88"/>
      <c r="M2" s="88"/>
      <c r="N2" s="88"/>
      <c r="O2" s="89"/>
    </row>
    <row r="3" spans="1:23" ht="18" customHeight="1" x14ac:dyDescent="0.25">
      <c r="A3" s="78" t="s">
        <v>3</v>
      </c>
      <c r="B3" s="79"/>
      <c r="C3" s="80"/>
      <c r="D3" s="93" t="s">
        <v>2</v>
      </c>
      <c r="E3" s="94"/>
      <c r="F3" s="94"/>
      <c r="G3" s="94"/>
      <c r="H3" s="94"/>
      <c r="I3" s="94"/>
      <c r="J3" s="94"/>
      <c r="K3" s="94"/>
      <c r="L3" s="94"/>
      <c r="M3" s="94"/>
      <c r="N3" s="94"/>
      <c r="O3" s="95"/>
    </row>
    <row r="4" spans="1:23" ht="18" customHeight="1" thickBot="1" x14ac:dyDescent="0.3">
      <c r="A4" s="81" t="s">
        <v>4</v>
      </c>
      <c r="B4" s="82"/>
      <c r="C4" s="83"/>
      <c r="D4" s="90"/>
      <c r="E4" s="91"/>
      <c r="F4" s="91"/>
      <c r="G4" s="91"/>
      <c r="H4" s="91"/>
      <c r="I4" s="91"/>
      <c r="J4" s="91"/>
      <c r="K4" s="91"/>
      <c r="L4" s="91"/>
      <c r="M4" s="91"/>
      <c r="N4" s="91"/>
      <c r="O4" s="92"/>
    </row>
    <row r="5" spans="1:23" ht="21" customHeight="1" thickBot="1" x14ac:dyDescent="0.3">
      <c r="A5" s="66" t="s">
        <v>5</v>
      </c>
      <c r="B5" s="67"/>
      <c r="C5" s="67"/>
      <c r="D5" s="67"/>
      <c r="E5" s="67"/>
      <c r="F5" s="67"/>
      <c r="G5" s="67"/>
      <c r="H5" s="67"/>
      <c r="I5" s="67"/>
      <c r="J5" s="67"/>
      <c r="K5" s="67"/>
      <c r="L5" s="67"/>
      <c r="M5" s="67"/>
      <c r="N5" s="67"/>
      <c r="O5" s="68"/>
    </row>
    <row r="6" spans="1:23" ht="18" customHeight="1" x14ac:dyDescent="0.25">
      <c r="A6" s="75" t="s">
        <v>6</v>
      </c>
      <c r="B6" s="76"/>
      <c r="C6" s="77"/>
      <c r="D6" s="87" t="s">
        <v>2</v>
      </c>
      <c r="E6" s="88"/>
      <c r="F6" s="88"/>
      <c r="G6" s="88"/>
      <c r="H6" s="88"/>
      <c r="I6" s="88"/>
      <c r="J6" s="88"/>
      <c r="K6" s="88"/>
      <c r="L6" s="88"/>
      <c r="M6" s="88"/>
      <c r="N6" s="88"/>
      <c r="O6" s="89"/>
    </row>
    <row r="7" spans="1:23" ht="18" customHeight="1" x14ac:dyDescent="0.25">
      <c r="A7" s="78" t="s">
        <v>7</v>
      </c>
      <c r="B7" s="79"/>
      <c r="C7" s="80"/>
      <c r="D7" s="93" t="s">
        <v>2</v>
      </c>
      <c r="E7" s="94"/>
      <c r="F7" s="94"/>
      <c r="G7" s="94"/>
      <c r="H7" s="94"/>
      <c r="I7" s="94"/>
      <c r="J7" s="94"/>
      <c r="K7" s="94"/>
      <c r="L7" s="94"/>
      <c r="M7" s="94"/>
      <c r="N7" s="94"/>
      <c r="O7" s="95"/>
    </row>
    <row r="8" spans="1:23" ht="18" customHeight="1" thickBot="1" x14ac:dyDescent="0.3">
      <c r="A8" s="84" t="s">
        <v>8</v>
      </c>
      <c r="B8" s="85"/>
      <c r="C8" s="86"/>
      <c r="D8" s="104" t="s">
        <v>2</v>
      </c>
      <c r="E8" s="105"/>
      <c r="F8" s="105"/>
      <c r="G8" s="105"/>
      <c r="H8" s="105"/>
      <c r="I8" s="105"/>
      <c r="J8" s="105"/>
      <c r="K8" s="105"/>
      <c r="L8" s="105"/>
      <c r="M8" s="105"/>
      <c r="N8" s="105"/>
      <c r="O8" s="106"/>
    </row>
    <row r="9" spans="1:23" ht="30" customHeight="1" thickBot="1" x14ac:dyDescent="0.3"/>
    <row r="10" spans="1:23" ht="21" customHeight="1" thickBot="1" x14ac:dyDescent="0.3">
      <c r="A10" s="96" t="s">
        <v>28</v>
      </c>
      <c r="B10" s="97"/>
      <c r="C10" s="97"/>
      <c r="D10" s="97"/>
      <c r="E10" s="97"/>
      <c r="F10" s="97"/>
      <c r="G10" s="97"/>
      <c r="H10" s="97"/>
      <c r="I10" s="97"/>
      <c r="J10" s="97"/>
      <c r="K10" s="97"/>
      <c r="L10" s="97"/>
      <c r="M10" s="97"/>
      <c r="N10" s="97"/>
      <c r="O10" s="98"/>
    </row>
    <row r="11" spans="1:23" ht="18" customHeight="1" x14ac:dyDescent="0.25">
      <c r="A11" s="43" t="s">
        <v>37</v>
      </c>
      <c r="B11" s="44"/>
      <c r="C11" s="44"/>
      <c r="D11" s="44"/>
      <c r="E11" s="44"/>
      <c r="F11" s="53" t="s">
        <v>41</v>
      </c>
      <c r="G11" s="54"/>
      <c r="H11" s="112" t="s">
        <v>36</v>
      </c>
      <c r="I11" s="112"/>
      <c r="J11" s="112"/>
      <c r="K11" s="112"/>
      <c r="L11" s="55" t="s">
        <v>13</v>
      </c>
      <c r="M11" s="100"/>
      <c r="N11" s="100"/>
      <c r="O11" s="101"/>
      <c r="P11" s="15"/>
      <c r="R11" s="14"/>
      <c r="S11" s="14"/>
      <c r="T11" s="14"/>
      <c r="U11" s="14"/>
      <c r="V11" s="14"/>
      <c r="W11" s="14"/>
    </row>
    <row r="12" spans="1:23" ht="18" customHeight="1" x14ac:dyDescent="0.25">
      <c r="A12" s="45"/>
      <c r="B12" s="46"/>
      <c r="C12" s="46"/>
      <c r="D12" s="46"/>
      <c r="E12" s="46"/>
      <c r="F12" s="55"/>
      <c r="G12" s="56"/>
      <c r="H12" s="113" t="s">
        <v>29</v>
      </c>
      <c r="I12" s="113"/>
      <c r="J12" s="113" t="s">
        <v>30</v>
      </c>
      <c r="K12" s="113"/>
      <c r="L12" s="102" t="s">
        <v>32</v>
      </c>
      <c r="M12" s="103"/>
      <c r="N12" s="102" t="s">
        <v>31</v>
      </c>
      <c r="O12" s="109"/>
      <c r="P12" s="15"/>
      <c r="Q12" s="14"/>
      <c r="R12" s="14"/>
      <c r="S12" s="14"/>
      <c r="T12" s="14"/>
      <c r="U12" s="14"/>
      <c r="V12" s="14"/>
      <c r="W12" s="14"/>
    </row>
    <row r="13" spans="1:23" ht="18" customHeight="1" x14ac:dyDescent="0.25">
      <c r="A13" s="47" t="s">
        <v>33</v>
      </c>
      <c r="B13" s="48"/>
      <c r="C13" s="48"/>
      <c r="D13" s="48"/>
      <c r="E13" s="48"/>
      <c r="F13" s="57">
        <f>COUNTIF(J22:J51,Tablas!A3)</f>
        <v>0</v>
      </c>
      <c r="G13" s="58"/>
      <c r="H13" s="27">
        <f>COUNTIFS(J22:J51,Tablas!A3, M22:M51, Tablas!A15)+COUNTIFS(J22:J51, Tablas!A3, M22:M51, Tablas!A16)+COUNTIFS(J22:J51, Tablas!A3, M22:M51, Tablas!A17)</f>
        <v>0</v>
      </c>
      <c r="I13" s="27"/>
      <c r="J13" s="26">
        <f>COUNTIFS(J22:J51, Tablas!A3, M22:M51, Tablas!A18)+COUNTIFS(J22:J51, Tablas!A3, M22:M51, Tablas!A19)</f>
        <v>0</v>
      </c>
      <c r="K13" s="26"/>
      <c r="L13" s="57">
        <f>COUNTIFS(J22:J51, Tablas!A3, F22:F51, Tablas!A11)</f>
        <v>0</v>
      </c>
      <c r="M13" s="58"/>
      <c r="N13" s="57">
        <f>COUNTIFS(J22:J51, Tablas!A3, F22:F51, Tablas!A12)</f>
        <v>0</v>
      </c>
      <c r="O13" s="110"/>
      <c r="P13" s="13"/>
      <c r="Q13" s="14"/>
      <c r="R13" s="14"/>
      <c r="S13" s="14"/>
      <c r="T13" s="14"/>
      <c r="U13" s="14"/>
      <c r="V13" s="14"/>
      <c r="W13" s="14"/>
    </row>
    <row r="14" spans="1:23" ht="18" customHeight="1" x14ac:dyDescent="0.25">
      <c r="A14" s="47" t="s">
        <v>34</v>
      </c>
      <c r="B14" s="48"/>
      <c r="C14" s="48"/>
      <c r="D14" s="48"/>
      <c r="E14" s="48"/>
      <c r="F14" s="57">
        <f>COUNTIF(J22:J51, Tablas!A4)</f>
        <v>0</v>
      </c>
      <c r="G14" s="58"/>
      <c r="H14" s="27">
        <f>COUNTIFS(J22:J51, Tablas!A4, M22:M51, Tablas!A15)+COUNTIFS(J22:J51, Tablas!A4, M22:M51, Tablas!A16)+COUNTIFS(J22:J51, Tablas!A4, M22:M51, Tablas!A17)</f>
        <v>0</v>
      </c>
      <c r="I14" s="27"/>
      <c r="J14" s="26">
        <f>COUNTIFS(J22:J51, Tablas!A4, M22:M51, Tablas!A18)+COUNTIFS(J22:J51, Tablas!A4, M22:M51, Tablas!A19)</f>
        <v>0</v>
      </c>
      <c r="K14" s="26"/>
      <c r="L14" s="57">
        <f>COUNTIFS(J22:J51, Tablas!A4, F22:F51, Tablas!A11)</f>
        <v>0</v>
      </c>
      <c r="M14" s="58"/>
      <c r="N14" s="57">
        <f>COUNTIFS(J22:J51, Tablas!A4, F22:F51, Tablas!A12)</f>
        <v>0</v>
      </c>
      <c r="O14" s="110"/>
      <c r="P14" s="13"/>
      <c r="Q14" s="14"/>
      <c r="R14" s="14"/>
      <c r="S14" s="14"/>
      <c r="T14" s="14"/>
      <c r="U14" s="14"/>
      <c r="V14" s="14"/>
      <c r="W14" s="14"/>
    </row>
    <row r="15" spans="1:23" ht="18" customHeight="1" x14ac:dyDescent="0.25">
      <c r="A15" s="49" t="s">
        <v>35</v>
      </c>
      <c r="B15" s="50"/>
      <c r="C15" s="50"/>
      <c r="D15" s="50"/>
      <c r="E15" s="50"/>
      <c r="F15" s="59">
        <f>SUM(F13:F14)</f>
        <v>0</v>
      </c>
      <c r="G15" s="60"/>
      <c r="H15" s="99">
        <f>SUM(H13:H14)</f>
        <v>0</v>
      </c>
      <c r="I15" s="99"/>
      <c r="J15" s="99">
        <f>SUM(J13:J14)</f>
        <v>0</v>
      </c>
      <c r="K15" s="99"/>
      <c r="L15" s="59">
        <f>SUM(L13:L14)</f>
        <v>0</v>
      </c>
      <c r="M15" s="60"/>
      <c r="N15" s="59">
        <f>SUM(N13:N14)</f>
        <v>0</v>
      </c>
      <c r="O15" s="111"/>
      <c r="P15" s="15"/>
      <c r="Q15" s="14"/>
      <c r="R15" s="14"/>
      <c r="S15" s="14"/>
      <c r="T15" s="14"/>
      <c r="U15" s="14"/>
      <c r="V15" s="14"/>
      <c r="W15" s="14"/>
    </row>
    <row r="16" spans="1:23" ht="18" customHeight="1" thickBot="1" x14ac:dyDescent="0.3">
      <c r="A16" s="51" t="s">
        <v>44</v>
      </c>
      <c r="B16" s="52"/>
      <c r="C16" s="52"/>
      <c r="D16" s="52"/>
      <c r="E16" s="52"/>
      <c r="F16" s="30">
        <f>ROUND(SUM(E22:E51)/1826,2)</f>
        <v>0</v>
      </c>
      <c r="G16" s="32"/>
      <c r="H16" s="33">
        <f>ROUND((SUMIF(M22:M51, Tablas!A15, E22:E51)/1826+SUMIF(M22:M51, Tablas!A16, E22:E51)/1826+SUMIF(M22:M51, Tablas!A17, E22:E51)/1826),2)</f>
        <v>0</v>
      </c>
      <c r="I16" s="33"/>
      <c r="J16" s="33">
        <f>F16-H16</f>
        <v>0</v>
      </c>
      <c r="K16" s="33"/>
      <c r="L16" s="30">
        <f>ROUND(SUMIF(F22:F51, Tablas!A11, E22:E51)/1826,2)</f>
        <v>0</v>
      </c>
      <c r="M16" s="32"/>
      <c r="N16" s="30">
        <f>F16-L16</f>
        <v>0</v>
      </c>
      <c r="O16" s="31"/>
      <c r="P16" s="13"/>
      <c r="Q16" s="14"/>
      <c r="R16" s="14"/>
      <c r="S16" s="14"/>
      <c r="T16" s="14"/>
      <c r="U16" s="14"/>
      <c r="V16" s="14"/>
      <c r="W16" s="14"/>
    </row>
    <row r="17" spans="1:17" ht="18" customHeight="1" thickBot="1" x14ac:dyDescent="0.3">
      <c r="A17" s="40" t="s">
        <v>39</v>
      </c>
      <c r="B17" s="41"/>
      <c r="C17" s="41"/>
      <c r="D17" s="41"/>
      <c r="E17" s="42"/>
      <c r="F17" s="38" cm="1">
        <f t="array" aca="1" ref="F17" ca="1">IFERROR(AVERAGE(IF(ISBLANK(G22:G51), "", YEAR(TODAY()) - YEAR(G22:G51) - (TEXT(TODAY(), "mmdd") &lt; TEXT(G22:G51, "mmdd")))),0)</f>
        <v>0</v>
      </c>
      <c r="G17" s="39"/>
      <c r="H17" s="13"/>
      <c r="I17" s="14"/>
      <c r="J17" s="14"/>
      <c r="K17" s="14"/>
      <c r="L17" s="14"/>
      <c r="M17" s="14"/>
      <c r="N17" s="14"/>
      <c r="O17" s="14"/>
    </row>
    <row r="18" spans="1:17" ht="22.15" customHeight="1" x14ac:dyDescent="0.25">
      <c r="A18" s="18" t="s">
        <v>43</v>
      </c>
      <c r="B18" s="2"/>
      <c r="C18" s="2"/>
      <c r="D18" s="10"/>
    </row>
    <row r="19" spans="1:17" ht="15.75" thickBot="1" x14ac:dyDescent="0.3"/>
    <row r="20" spans="1:17" ht="21" customHeight="1" thickBot="1" x14ac:dyDescent="0.3">
      <c r="A20" s="96" t="s">
        <v>47</v>
      </c>
      <c r="B20" s="97"/>
      <c r="C20" s="97"/>
      <c r="D20" s="97"/>
      <c r="E20" s="97"/>
      <c r="F20" s="97"/>
      <c r="G20" s="97"/>
      <c r="H20" s="97"/>
      <c r="I20" s="97"/>
      <c r="J20" s="97"/>
      <c r="K20" s="97"/>
      <c r="L20" s="97"/>
      <c r="M20" s="97"/>
      <c r="N20" s="97"/>
      <c r="O20" s="98"/>
    </row>
    <row r="21" spans="1:17" ht="35.450000000000003" customHeight="1" x14ac:dyDescent="0.25">
      <c r="A21" s="69" t="s">
        <v>11</v>
      </c>
      <c r="B21" s="70"/>
      <c r="C21" s="71"/>
      <c r="D21" s="21" t="s">
        <v>12</v>
      </c>
      <c r="E21" s="21" t="s">
        <v>48</v>
      </c>
      <c r="F21" s="21" t="s">
        <v>13</v>
      </c>
      <c r="G21" s="21" t="s">
        <v>38</v>
      </c>
      <c r="H21" s="73" t="s">
        <v>14</v>
      </c>
      <c r="I21" s="74"/>
      <c r="J21" s="21" t="s">
        <v>15</v>
      </c>
      <c r="K21" s="72" t="s">
        <v>16</v>
      </c>
      <c r="L21" s="71"/>
      <c r="M21" s="72" t="s">
        <v>17</v>
      </c>
      <c r="N21" s="71"/>
      <c r="O21" s="22" t="s">
        <v>45</v>
      </c>
      <c r="P21" s="19" t="s">
        <v>58</v>
      </c>
      <c r="Q21" s="19" t="s">
        <v>59</v>
      </c>
    </row>
    <row r="22" spans="1:17" ht="18" customHeight="1" x14ac:dyDescent="0.25">
      <c r="A22" s="107"/>
      <c r="B22" s="108"/>
      <c r="C22" s="29"/>
      <c r="D22" s="7"/>
      <c r="E22" s="5"/>
      <c r="F22" s="6"/>
      <c r="G22" s="16"/>
      <c r="H22" s="28"/>
      <c r="I22" s="29"/>
      <c r="J22" s="4"/>
      <c r="K22" s="28"/>
      <c r="L22" s="29"/>
      <c r="M22" s="28"/>
      <c r="N22" s="29"/>
      <c r="O22" s="17"/>
      <c r="P22" s="19" t="str">
        <f>IFERROR(VLOOKUP(F22,Tablas!A$11:$B12,2,FALSE),"")</f>
        <v/>
      </c>
      <c r="Q22" s="19" t="str">
        <f>IFERROR(VLOOKUP(M22,Tablas!A$15:B$19,2,FALSE),"")</f>
        <v/>
      </c>
    </row>
    <row r="23" spans="1:17" ht="18" customHeight="1" x14ac:dyDescent="0.25">
      <c r="A23" s="107"/>
      <c r="B23" s="108"/>
      <c r="C23" s="29"/>
      <c r="D23" s="7"/>
      <c r="E23" s="5"/>
      <c r="F23" s="6"/>
      <c r="G23" s="16"/>
      <c r="H23" s="28"/>
      <c r="I23" s="29"/>
      <c r="J23" s="4"/>
      <c r="K23" s="28"/>
      <c r="L23" s="29"/>
      <c r="M23" s="28"/>
      <c r="N23" s="29"/>
      <c r="O23" s="17"/>
      <c r="P23" s="19" t="str">
        <f>IFERROR(VLOOKUP(F23,Tablas!A$11:$B13,2,FALSE),"")</f>
        <v/>
      </c>
      <c r="Q23" s="19" t="str">
        <f>IFERROR(VLOOKUP(M23,Tablas!A$15:B$19,2,FALSE),"")</f>
        <v/>
      </c>
    </row>
    <row r="24" spans="1:17" ht="18" customHeight="1" x14ac:dyDescent="0.25">
      <c r="A24" s="107"/>
      <c r="B24" s="108"/>
      <c r="C24" s="29"/>
      <c r="D24" s="7"/>
      <c r="E24" s="5"/>
      <c r="F24" s="6"/>
      <c r="G24" s="16"/>
      <c r="H24" s="28"/>
      <c r="I24" s="29"/>
      <c r="J24" s="4"/>
      <c r="K24" s="28"/>
      <c r="L24" s="29"/>
      <c r="M24" s="28"/>
      <c r="N24" s="29"/>
      <c r="O24" s="17"/>
      <c r="P24" s="19" t="str">
        <f>IFERROR(VLOOKUP(F24,Tablas!A$11:$B14,2,FALSE),"")</f>
        <v/>
      </c>
      <c r="Q24" s="19" t="str">
        <f>IFERROR(VLOOKUP(M24,Tablas!A$15:B$19,2,FALSE),"")</f>
        <v/>
      </c>
    </row>
    <row r="25" spans="1:17" ht="18" customHeight="1" x14ac:dyDescent="0.25">
      <c r="A25" s="107"/>
      <c r="B25" s="108"/>
      <c r="C25" s="29"/>
      <c r="D25" s="7"/>
      <c r="E25" s="5"/>
      <c r="F25" s="6"/>
      <c r="G25" s="16"/>
      <c r="H25" s="28"/>
      <c r="I25" s="29"/>
      <c r="J25" s="4"/>
      <c r="K25" s="28"/>
      <c r="L25" s="29"/>
      <c r="M25" s="28"/>
      <c r="N25" s="29"/>
      <c r="O25" s="17"/>
      <c r="P25" s="19" t="str">
        <f>IFERROR(VLOOKUP(F25,Tablas!A$11:$B15,2,FALSE),"")</f>
        <v/>
      </c>
      <c r="Q25" s="19" t="str">
        <f>IFERROR(VLOOKUP(M25,Tablas!A$15:B$19,2,FALSE),"")</f>
        <v/>
      </c>
    </row>
    <row r="26" spans="1:17" ht="18" customHeight="1" x14ac:dyDescent="0.25">
      <c r="A26" s="107"/>
      <c r="B26" s="108"/>
      <c r="C26" s="29"/>
      <c r="D26" s="7"/>
      <c r="E26" s="5"/>
      <c r="F26" s="6"/>
      <c r="G26" s="16"/>
      <c r="H26" s="28"/>
      <c r="I26" s="29"/>
      <c r="J26" s="4"/>
      <c r="K26" s="28"/>
      <c r="L26" s="29"/>
      <c r="M26" s="28"/>
      <c r="N26" s="29"/>
      <c r="O26" s="17"/>
      <c r="P26" s="19" t="str">
        <f>IFERROR(VLOOKUP(F26,Tablas!A$11:$B16,2,FALSE),"")</f>
        <v/>
      </c>
      <c r="Q26" s="19" t="str">
        <f>IFERROR(VLOOKUP(M26,Tablas!A$15:B$19,2,FALSE),"")</f>
        <v/>
      </c>
    </row>
    <row r="27" spans="1:17" ht="18" customHeight="1" x14ac:dyDescent="0.25">
      <c r="A27" s="107"/>
      <c r="B27" s="108"/>
      <c r="C27" s="29"/>
      <c r="D27" s="7"/>
      <c r="E27" s="5"/>
      <c r="F27" s="6"/>
      <c r="G27" s="16"/>
      <c r="H27" s="28"/>
      <c r="I27" s="29"/>
      <c r="J27" s="4"/>
      <c r="K27" s="28"/>
      <c r="L27" s="29"/>
      <c r="M27" s="28"/>
      <c r="N27" s="29"/>
      <c r="O27" s="17"/>
      <c r="P27" s="19" t="str">
        <f>IFERROR(VLOOKUP(F27,Tablas!A$11:$B17,2,FALSE),"")</f>
        <v/>
      </c>
      <c r="Q27" s="19" t="str">
        <f>IFERROR(VLOOKUP(M27,Tablas!A$15:B$19,2,FALSE),"")</f>
        <v/>
      </c>
    </row>
    <row r="28" spans="1:17" ht="18" customHeight="1" x14ac:dyDescent="0.25">
      <c r="A28" s="107"/>
      <c r="B28" s="108"/>
      <c r="C28" s="29"/>
      <c r="D28" s="7"/>
      <c r="E28" s="5"/>
      <c r="F28" s="6"/>
      <c r="G28" s="16"/>
      <c r="H28" s="28"/>
      <c r="I28" s="29"/>
      <c r="J28" s="4"/>
      <c r="K28" s="28"/>
      <c r="L28" s="29"/>
      <c r="M28" s="28"/>
      <c r="N28" s="29"/>
      <c r="O28" s="17"/>
      <c r="P28" s="19" t="str">
        <f>IFERROR(VLOOKUP(F28,Tablas!A$11:$B18,2,FALSE),"")</f>
        <v/>
      </c>
      <c r="Q28" s="19" t="str">
        <f>IFERROR(VLOOKUP(M28,Tablas!A$15:B$19,2,FALSE),"")</f>
        <v/>
      </c>
    </row>
    <row r="29" spans="1:17" ht="18" customHeight="1" x14ac:dyDescent="0.25">
      <c r="A29" s="107"/>
      <c r="B29" s="108"/>
      <c r="C29" s="29"/>
      <c r="D29" s="7"/>
      <c r="E29" s="5"/>
      <c r="F29" s="6"/>
      <c r="G29" s="16"/>
      <c r="H29" s="28"/>
      <c r="I29" s="29"/>
      <c r="J29" s="4"/>
      <c r="K29" s="28"/>
      <c r="L29" s="29"/>
      <c r="M29" s="28"/>
      <c r="N29" s="29"/>
      <c r="O29" s="17"/>
      <c r="P29" s="19" t="str">
        <f>IFERROR(VLOOKUP(F29,Tablas!A$11:$B19,2,FALSE),"")</f>
        <v/>
      </c>
      <c r="Q29" s="19" t="str">
        <f>IFERROR(VLOOKUP(M29,Tablas!A$15:B$19,2,FALSE),"")</f>
        <v/>
      </c>
    </row>
    <row r="30" spans="1:17" ht="18" customHeight="1" x14ac:dyDescent="0.25">
      <c r="A30" s="107"/>
      <c r="B30" s="108"/>
      <c r="C30" s="29"/>
      <c r="D30" s="7"/>
      <c r="E30" s="5"/>
      <c r="F30" s="6"/>
      <c r="G30" s="16"/>
      <c r="H30" s="28"/>
      <c r="I30" s="29"/>
      <c r="J30" s="4"/>
      <c r="K30" s="28"/>
      <c r="L30" s="29"/>
      <c r="M30" s="28"/>
      <c r="N30" s="29"/>
      <c r="O30" s="17"/>
      <c r="P30" s="19" t="str">
        <f>IFERROR(VLOOKUP(F30,Tablas!A$11:$B20,2,FALSE),"")</f>
        <v/>
      </c>
      <c r="Q30" s="19" t="str">
        <f>IFERROR(VLOOKUP(M30,Tablas!A$15:B$19,2,FALSE),"")</f>
        <v/>
      </c>
    </row>
    <row r="31" spans="1:17" ht="18" customHeight="1" x14ac:dyDescent="0.25">
      <c r="A31" s="107"/>
      <c r="B31" s="108"/>
      <c r="C31" s="29"/>
      <c r="D31" s="7"/>
      <c r="E31" s="5"/>
      <c r="F31" s="6"/>
      <c r="G31" s="16"/>
      <c r="H31" s="28"/>
      <c r="I31" s="29"/>
      <c r="J31" s="4"/>
      <c r="K31" s="28"/>
      <c r="L31" s="29"/>
      <c r="M31" s="28"/>
      <c r="N31" s="29"/>
      <c r="O31" s="17"/>
      <c r="P31" s="19" t="str">
        <f>IFERROR(VLOOKUP(F31,Tablas!A$11:$B20,2,FALSE),"")</f>
        <v/>
      </c>
      <c r="Q31" s="19" t="str">
        <f>IFERROR(VLOOKUP(M31,Tablas!A$15:B$19,2,FALSE),"")</f>
        <v/>
      </c>
    </row>
    <row r="32" spans="1:17" ht="18" customHeight="1" x14ac:dyDescent="0.25">
      <c r="A32" s="107"/>
      <c r="B32" s="108"/>
      <c r="C32" s="29"/>
      <c r="D32" s="7"/>
      <c r="E32" s="5"/>
      <c r="F32" s="6"/>
      <c r="G32" s="16"/>
      <c r="H32" s="28"/>
      <c r="I32" s="29"/>
      <c r="J32" s="4"/>
      <c r="K32" s="28"/>
      <c r="L32" s="29"/>
      <c r="M32" s="28"/>
      <c r="N32" s="29"/>
      <c r="O32" s="17"/>
      <c r="P32" s="19" t="str">
        <f>IFERROR(VLOOKUP(F32,Tablas!A$11:$B20,2,FALSE),"")</f>
        <v/>
      </c>
      <c r="Q32" s="19" t="str">
        <f>IFERROR(VLOOKUP(M32,Tablas!A$15:B$19,2,FALSE),"")</f>
        <v/>
      </c>
    </row>
    <row r="33" spans="1:17" ht="18" customHeight="1" x14ac:dyDescent="0.25">
      <c r="A33" s="107"/>
      <c r="B33" s="108"/>
      <c r="C33" s="29"/>
      <c r="D33" s="7"/>
      <c r="E33" s="5"/>
      <c r="F33" s="6"/>
      <c r="G33" s="16"/>
      <c r="H33" s="28"/>
      <c r="I33" s="29"/>
      <c r="J33" s="4"/>
      <c r="K33" s="28"/>
      <c r="L33" s="29"/>
      <c r="M33" s="28"/>
      <c r="N33" s="29"/>
      <c r="O33" s="17"/>
      <c r="P33" s="19" t="str">
        <f>IFERROR(VLOOKUP(F33,Tablas!A$11:$B20,2,FALSE),"")</f>
        <v/>
      </c>
      <c r="Q33" s="19" t="str">
        <f>IFERROR(VLOOKUP(M33,Tablas!A$15:B$19,2,FALSE),"")</f>
        <v/>
      </c>
    </row>
    <row r="34" spans="1:17" ht="18" customHeight="1" x14ac:dyDescent="0.25">
      <c r="A34" s="107"/>
      <c r="B34" s="108"/>
      <c r="C34" s="29"/>
      <c r="D34" s="7"/>
      <c r="E34" s="5"/>
      <c r="F34" s="6"/>
      <c r="G34" s="16"/>
      <c r="H34" s="28"/>
      <c r="I34" s="29"/>
      <c r="J34" s="4"/>
      <c r="K34" s="28"/>
      <c r="L34" s="29"/>
      <c r="M34" s="28"/>
      <c r="N34" s="29"/>
      <c r="O34" s="17"/>
      <c r="P34" s="19" t="str">
        <f>IFERROR(VLOOKUP(F34,Tablas!A$11:$B20,2,FALSE),"")</f>
        <v/>
      </c>
      <c r="Q34" s="19" t="str">
        <f>IFERROR(VLOOKUP(M34,Tablas!A$15:B$19,2,FALSE),"")</f>
        <v/>
      </c>
    </row>
    <row r="35" spans="1:17" ht="18" customHeight="1" x14ac:dyDescent="0.25">
      <c r="A35" s="107"/>
      <c r="B35" s="108"/>
      <c r="C35" s="29"/>
      <c r="D35" s="7"/>
      <c r="E35" s="5"/>
      <c r="F35" s="6"/>
      <c r="G35" s="16"/>
      <c r="H35" s="28"/>
      <c r="I35" s="29"/>
      <c r="J35" s="4"/>
      <c r="K35" s="28"/>
      <c r="L35" s="29"/>
      <c r="M35" s="28"/>
      <c r="N35" s="29"/>
      <c r="O35" s="17"/>
      <c r="P35" s="19" t="str">
        <f>IFERROR(VLOOKUP(F35,Tablas!A$11:$B21,2,FALSE),"")</f>
        <v/>
      </c>
      <c r="Q35" s="19" t="str">
        <f>IFERROR(VLOOKUP(M35,Tablas!A$15:B$19,2,FALSE),"")</f>
        <v/>
      </c>
    </row>
    <row r="36" spans="1:17" ht="18" customHeight="1" x14ac:dyDescent="0.25">
      <c r="A36" s="107"/>
      <c r="B36" s="108"/>
      <c r="C36" s="29"/>
      <c r="D36" s="7"/>
      <c r="E36" s="5"/>
      <c r="F36" s="6"/>
      <c r="G36" s="16"/>
      <c r="H36" s="28"/>
      <c r="I36" s="29"/>
      <c r="J36" s="4"/>
      <c r="K36" s="28"/>
      <c r="L36" s="29"/>
      <c r="M36" s="28"/>
      <c r="N36" s="29"/>
      <c r="O36" s="17"/>
      <c r="P36" s="19" t="str">
        <f>IFERROR(VLOOKUP(F36,Tablas!A$11:$B22,2,FALSE),"")</f>
        <v/>
      </c>
      <c r="Q36" s="19" t="str">
        <f>IFERROR(VLOOKUP(M36,Tablas!A$15:B$19,2,FALSE),"")</f>
        <v/>
      </c>
    </row>
    <row r="37" spans="1:17" ht="18" customHeight="1" x14ac:dyDescent="0.25">
      <c r="A37" s="107"/>
      <c r="B37" s="108"/>
      <c r="C37" s="29"/>
      <c r="D37" s="7"/>
      <c r="E37" s="5"/>
      <c r="F37" s="6"/>
      <c r="G37" s="16"/>
      <c r="H37" s="28"/>
      <c r="I37" s="29"/>
      <c r="J37" s="4"/>
      <c r="K37" s="28"/>
      <c r="L37" s="29"/>
      <c r="M37" s="28"/>
      <c r="N37" s="29"/>
      <c r="O37" s="17"/>
      <c r="P37" s="19" t="str">
        <f>IFERROR(VLOOKUP(F37,Tablas!A$11:$B23,2,FALSE),"")</f>
        <v/>
      </c>
      <c r="Q37" s="19" t="str">
        <f>IFERROR(VLOOKUP(M37,Tablas!A$15:B$19,2,FALSE),"")</f>
        <v/>
      </c>
    </row>
    <row r="38" spans="1:17" ht="18" customHeight="1" x14ac:dyDescent="0.25">
      <c r="A38" s="107"/>
      <c r="B38" s="108"/>
      <c r="C38" s="29"/>
      <c r="D38" s="7"/>
      <c r="E38" s="5"/>
      <c r="F38" s="6"/>
      <c r="G38" s="16"/>
      <c r="H38" s="28"/>
      <c r="I38" s="29"/>
      <c r="J38" s="4"/>
      <c r="K38" s="28"/>
      <c r="L38" s="29"/>
      <c r="M38" s="28"/>
      <c r="N38" s="29"/>
      <c r="O38" s="17"/>
      <c r="P38" s="19" t="str">
        <f>IFERROR(VLOOKUP(F38,Tablas!A$11:$B24,2,FALSE),"")</f>
        <v/>
      </c>
      <c r="Q38" s="19" t="str">
        <f>IFERROR(VLOOKUP(M38,Tablas!A$15:B$19,2,FALSE),"")</f>
        <v/>
      </c>
    </row>
    <row r="39" spans="1:17" ht="18" customHeight="1" x14ac:dyDescent="0.25">
      <c r="A39" s="107"/>
      <c r="B39" s="108"/>
      <c r="C39" s="29"/>
      <c r="D39" s="7"/>
      <c r="E39" s="5"/>
      <c r="F39" s="6"/>
      <c r="G39" s="16"/>
      <c r="H39" s="28"/>
      <c r="I39" s="29"/>
      <c r="J39" s="4"/>
      <c r="K39" s="28"/>
      <c r="L39" s="29"/>
      <c r="M39" s="28"/>
      <c r="N39" s="29"/>
      <c r="O39" s="17"/>
      <c r="P39" s="19" t="str">
        <f>IFERROR(VLOOKUP(F39,Tablas!A$11:$B25,2,FALSE),"")</f>
        <v/>
      </c>
      <c r="Q39" s="19" t="str">
        <f>IFERROR(VLOOKUP(M39,Tablas!A$15:B$19,2,FALSE),"")</f>
        <v/>
      </c>
    </row>
    <row r="40" spans="1:17" ht="18" customHeight="1" x14ac:dyDescent="0.25">
      <c r="A40" s="107"/>
      <c r="B40" s="108"/>
      <c r="C40" s="29"/>
      <c r="D40" s="7"/>
      <c r="E40" s="5"/>
      <c r="F40" s="6"/>
      <c r="G40" s="16"/>
      <c r="H40" s="28"/>
      <c r="I40" s="29"/>
      <c r="J40" s="4"/>
      <c r="K40" s="28"/>
      <c r="L40" s="29"/>
      <c r="M40" s="28"/>
      <c r="N40" s="29"/>
      <c r="O40" s="17"/>
      <c r="P40" s="19" t="str">
        <f>IFERROR(VLOOKUP(F40,Tablas!A$11:$B26,2,FALSE),"")</f>
        <v/>
      </c>
      <c r="Q40" s="19" t="str">
        <f>IFERROR(VLOOKUP(M40,Tablas!A$15:B$19,2,FALSE),"")</f>
        <v/>
      </c>
    </row>
    <row r="41" spans="1:17" ht="18" customHeight="1" x14ac:dyDescent="0.25">
      <c r="A41" s="107"/>
      <c r="B41" s="108"/>
      <c r="C41" s="29"/>
      <c r="D41" s="7"/>
      <c r="E41" s="5"/>
      <c r="F41" s="6"/>
      <c r="G41" s="16"/>
      <c r="H41" s="28"/>
      <c r="I41" s="29"/>
      <c r="J41" s="4"/>
      <c r="K41" s="28"/>
      <c r="L41" s="29"/>
      <c r="M41" s="28"/>
      <c r="N41" s="29"/>
      <c r="O41" s="17"/>
      <c r="P41" s="19" t="str">
        <f>IFERROR(VLOOKUP(F41,Tablas!A$11:$B27,2,FALSE),"")</f>
        <v/>
      </c>
      <c r="Q41" s="19" t="str">
        <f>IFERROR(VLOOKUP(M41,Tablas!A$15:B$19,2,FALSE),"")</f>
        <v/>
      </c>
    </row>
    <row r="42" spans="1:17" ht="18" customHeight="1" x14ac:dyDescent="0.25">
      <c r="A42" s="107"/>
      <c r="B42" s="108"/>
      <c r="C42" s="29"/>
      <c r="D42" s="7"/>
      <c r="E42" s="5"/>
      <c r="F42" s="6"/>
      <c r="G42" s="16"/>
      <c r="H42" s="28"/>
      <c r="I42" s="29"/>
      <c r="J42" s="4"/>
      <c r="K42" s="28"/>
      <c r="L42" s="29"/>
      <c r="M42" s="28"/>
      <c r="N42" s="29"/>
      <c r="O42" s="17"/>
      <c r="P42" s="19" t="str">
        <f>IFERROR(VLOOKUP(F42,Tablas!A$11:$B28,2,FALSE),"")</f>
        <v/>
      </c>
      <c r="Q42" s="19" t="str">
        <f>IFERROR(VLOOKUP(M42,Tablas!A$15:B$19,2,FALSE),"")</f>
        <v/>
      </c>
    </row>
    <row r="43" spans="1:17" ht="18" customHeight="1" x14ac:dyDescent="0.25">
      <c r="A43" s="107"/>
      <c r="B43" s="108"/>
      <c r="C43" s="29"/>
      <c r="D43" s="7"/>
      <c r="E43" s="5"/>
      <c r="F43" s="6"/>
      <c r="G43" s="16"/>
      <c r="H43" s="28"/>
      <c r="I43" s="29"/>
      <c r="J43" s="4"/>
      <c r="K43" s="28"/>
      <c r="L43" s="29"/>
      <c r="M43" s="28"/>
      <c r="N43" s="29"/>
      <c r="O43" s="17"/>
      <c r="P43" s="19" t="str">
        <f>IFERROR(VLOOKUP(F43,Tablas!A$11:$B29,2,FALSE),"")</f>
        <v/>
      </c>
      <c r="Q43" s="19" t="str">
        <f>IFERROR(VLOOKUP(M43,Tablas!A$15:B$19,2,FALSE),"")</f>
        <v/>
      </c>
    </row>
    <row r="44" spans="1:17" ht="18" customHeight="1" x14ac:dyDescent="0.25">
      <c r="A44" s="107"/>
      <c r="B44" s="108"/>
      <c r="C44" s="29"/>
      <c r="D44" s="7"/>
      <c r="E44" s="5"/>
      <c r="F44" s="6"/>
      <c r="G44" s="16"/>
      <c r="H44" s="28"/>
      <c r="I44" s="29"/>
      <c r="J44" s="4"/>
      <c r="K44" s="28"/>
      <c r="L44" s="29"/>
      <c r="M44" s="28"/>
      <c r="N44" s="29"/>
      <c r="O44" s="17"/>
      <c r="P44" s="19" t="str">
        <f>IFERROR(VLOOKUP(F44,Tablas!A$11:$B30,2,FALSE),"")</f>
        <v/>
      </c>
      <c r="Q44" s="19" t="str">
        <f>IFERROR(VLOOKUP(M44,Tablas!A$15:B$19,2,FALSE),"")</f>
        <v/>
      </c>
    </row>
    <row r="45" spans="1:17" ht="18" customHeight="1" x14ac:dyDescent="0.25">
      <c r="A45" s="107"/>
      <c r="B45" s="108"/>
      <c r="C45" s="29"/>
      <c r="D45" s="7"/>
      <c r="E45" s="5"/>
      <c r="F45" s="6"/>
      <c r="G45" s="16"/>
      <c r="H45" s="28"/>
      <c r="I45" s="29"/>
      <c r="J45" s="4"/>
      <c r="K45" s="28"/>
      <c r="L45" s="29"/>
      <c r="M45" s="28"/>
      <c r="N45" s="29"/>
      <c r="O45" s="17"/>
      <c r="P45" s="19" t="str">
        <f>IFERROR(VLOOKUP(F45,Tablas!A$11:$B31,2,FALSE),"")</f>
        <v/>
      </c>
      <c r="Q45" s="19" t="str">
        <f>IFERROR(VLOOKUP(M45,Tablas!A$15:B$19,2,FALSE),"")</f>
        <v/>
      </c>
    </row>
    <row r="46" spans="1:17" ht="18" customHeight="1" x14ac:dyDescent="0.25">
      <c r="A46" s="107"/>
      <c r="B46" s="108"/>
      <c r="C46" s="29"/>
      <c r="D46" s="7"/>
      <c r="E46" s="5"/>
      <c r="F46" s="6"/>
      <c r="G46" s="16"/>
      <c r="H46" s="28"/>
      <c r="I46" s="29"/>
      <c r="J46" s="4"/>
      <c r="K46" s="28"/>
      <c r="L46" s="29"/>
      <c r="M46" s="28"/>
      <c r="N46" s="29"/>
      <c r="O46" s="17"/>
      <c r="P46" s="19" t="str">
        <f>IFERROR(VLOOKUP(F46,Tablas!A$11:$B32,2,FALSE),"")</f>
        <v/>
      </c>
      <c r="Q46" s="19" t="str">
        <f>IFERROR(VLOOKUP(M46,Tablas!A$15:B$19,2,FALSE),"")</f>
        <v/>
      </c>
    </row>
    <row r="47" spans="1:17" ht="18" customHeight="1" x14ac:dyDescent="0.25">
      <c r="A47" s="107"/>
      <c r="B47" s="108"/>
      <c r="C47" s="29"/>
      <c r="D47" s="7"/>
      <c r="E47" s="5"/>
      <c r="F47" s="6"/>
      <c r="G47" s="16"/>
      <c r="H47" s="28"/>
      <c r="I47" s="29"/>
      <c r="J47" s="4"/>
      <c r="K47" s="28"/>
      <c r="L47" s="29"/>
      <c r="M47" s="28"/>
      <c r="N47" s="29"/>
      <c r="O47" s="17"/>
      <c r="P47" s="19" t="str">
        <f>IFERROR(VLOOKUP(F47,Tablas!A$11:$B33,2,FALSE),"")</f>
        <v/>
      </c>
      <c r="Q47" s="19" t="str">
        <f>IFERROR(VLOOKUP(M47,Tablas!A$15:B$19,2,FALSE),"")</f>
        <v/>
      </c>
    </row>
    <row r="48" spans="1:17" ht="18" customHeight="1" x14ac:dyDescent="0.25">
      <c r="A48" s="107"/>
      <c r="B48" s="108"/>
      <c r="C48" s="29"/>
      <c r="D48" s="7"/>
      <c r="E48" s="5"/>
      <c r="F48" s="6"/>
      <c r="G48" s="16"/>
      <c r="H48" s="28"/>
      <c r="I48" s="29"/>
      <c r="J48" s="4"/>
      <c r="K48" s="28"/>
      <c r="L48" s="29"/>
      <c r="M48" s="28"/>
      <c r="N48" s="29"/>
      <c r="O48" s="17"/>
      <c r="P48" s="19" t="str">
        <f>IFERROR(VLOOKUP(F48,Tablas!A$11:$B34,2,FALSE),"")</f>
        <v/>
      </c>
      <c r="Q48" s="19" t="str">
        <f>IFERROR(VLOOKUP(M48,Tablas!A$15:B$19,2,FALSE),"")</f>
        <v/>
      </c>
    </row>
    <row r="49" spans="1:17" ht="18" customHeight="1" x14ac:dyDescent="0.25">
      <c r="A49" s="107"/>
      <c r="B49" s="108"/>
      <c r="C49" s="29"/>
      <c r="D49" s="7"/>
      <c r="E49" s="5"/>
      <c r="F49" s="6"/>
      <c r="G49" s="16"/>
      <c r="H49" s="28"/>
      <c r="I49" s="29"/>
      <c r="J49" s="4"/>
      <c r="K49" s="28"/>
      <c r="L49" s="29"/>
      <c r="M49" s="28"/>
      <c r="N49" s="29"/>
      <c r="O49" s="17"/>
      <c r="P49" s="19" t="str">
        <f>IFERROR(VLOOKUP(F49,Tablas!A$11:$B35,2,FALSE),"")</f>
        <v/>
      </c>
      <c r="Q49" s="19" t="str">
        <f>IFERROR(VLOOKUP(M49,Tablas!A$15:B$19,2,FALSE),"")</f>
        <v/>
      </c>
    </row>
    <row r="50" spans="1:17" ht="18" customHeight="1" x14ac:dyDescent="0.25">
      <c r="A50" s="107"/>
      <c r="B50" s="108"/>
      <c r="C50" s="29"/>
      <c r="D50" s="7"/>
      <c r="E50" s="5"/>
      <c r="F50" s="6"/>
      <c r="G50" s="16"/>
      <c r="H50" s="28"/>
      <c r="I50" s="29"/>
      <c r="J50" s="4"/>
      <c r="K50" s="28"/>
      <c r="L50" s="29"/>
      <c r="M50" s="28"/>
      <c r="N50" s="29"/>
      <c r="O50" s="17"/>
      <c r="P50" s="19" t="str">
        <f>IFERROR(VLOOKUP(F50,Tablas!A$11:$B36,2,FALSE),"")</f>
        <v/>
      </c>
      <c r="Q50" s="19" t="str">
        <f>IFERROR(VLOOKUP(M50,Tablas!A$15:B$19,2,FALSE),"")</f>
        <v/>
      </c>
    </row>
    <row r="51" spans="1:17" ht="18" customHeight="1" x14ac:dyDescent="0.25">
      <c r="A51" s="107"/>
      <c r="B51" s="108"/>
      <c r="C51" s="29"/>
      <c r="D51" s="7"/>
      <c r="E51" s="5"/>
      <c r="F51" s="6"/>
      <c r="G51" s="16"/>
      <c r="H51" s="28"/>
      <c r="I51" s="29"/>
      <c r="J51" s="4"/>
      <c r="K51" s="28"/>
      <c r="L51" s="29"/>
      <c r="M51" s="28"/>
      <c r="N51" s="29"/>
      <c r="O51" s="17"/>
      <c r="P51" s="19" t="str">
        <f>IFERROR(VLOOKUP(F51,Tablas!A$11:$B37,2,FALSE),"")</f>
        <v/>
      </c>
      <c r="Q51" s="19" t="str">
        <f>IFERROR(VLOOKUP(M51,Tablas!A$15:B$19,2,FALSE),"")</f>
        <v/>
      </c>
    </row>
    <row r="52" spans="1:17" ht="18" customHeight="1" thickBot="1" x14ac:dyDescent="0.3">
      <c r="A52" s="35" t="str">
        <f>"Número de miembros: " &amp; COUNTA(A22:A51)</f>
        <v>Número de miembros: 0</v>
      </c>
      <c r="B52" s="36"/>
      <c r="C52" s="37"/>
      <c r="D52" s="11" t="s">
        <v>40</v>
      </c>
      <c r="E52" s="9">
        <f>SUM(E22:E51)</f>
        <v>0</v>
      </c>
      <c r="F52" s="11" t="s">
        <v>40</v>
      </c>
      <c r="G52" s="11" t="s">
        <v>40</v>
      </c>
      <c r="H52" s="64" t="s">
        <v>40</v>
      </c>
      <c r="I52" s="65"/>
      <c r="J52" s="11" t="s">
        <v>40</v>
      </c>
      <c r="K52" s="62" t="s">
        <v>40</v>
      </c>
      <c r="L52" s="63"/>
      <c r="M52" s="62" t="s">
        <v>40</v>
      </c>
      <c r="N52" s="63"/>
      <c r="O52" s="12" t="s">
        <v>40</v>
      </c>
    </row>
    <row r="53" spans="1:17" ht="34.15" customHeight="1" x14ac:dyDescent="0.25">
      <c r="A53" s="61" t="s">
        <v>46</v>
      </c>
      <c r="B53" s="61"/>
      <c r="C53" s="61"/>
      <c r="D53" s="61"/>
      <c r="E53" s="61"/>
      <c r="F53" s="61"/>
      <c r="G53" s="61"/>
      <c r="H53" s="61"/>
      <c r="I53" s="61"/>
      <c r="J53" s="61"/>
      <c r="K53" s="61"/>
      <c r="L53" s="61"/>
      <c r="M53" s="61"/>
      <c r="N53" s="61"/>
      <c r="O53" s="61"/>
    </row>
    <row r="54" spans="1:17" ht="60.6" customHeight="1" x14ac:dyDescent="0.25">
      <c r="A54" s="34" t="s">
        <v>42</v>
      </c>
      <c r="B54" s="34"/>
      <c r="C54" s="34"/>
      <c r="D54" s="34"/>
      <c r="E54" s="34"/>
      <c r="F54" s="34"/>
      <c r="G54" s="34"/>
      <c r="H54" s="34"/>
      <c r="I54" s="34"/>
      <c r="J54" s="34"/>
      <c r="K54" s="34"/>
      <c r="L54" s="34"/>
      <c r="M54" s="34"/>
      <c r="N54" s="34"/>
      <c r="O54" s="34"/>
    </row>
    <row r="59" spans="1:17" x14ac:dyDescent="0.25">
      <c r="A59" s="3"/>
      <c r="B59" s="3"/>
      <c r="C59" s="3"/>
    </row>
  </sheetData>
  <sheetProtection sheet="1" formatCells="0" formatColumns="0" formatRows="0" insertColumns="0" insertRows="0" deleteRows="0" selectLockedCells="1" sort="0"/>
  <mergeCells count="179">
    <mergeCell ref="A44:C44"/>
    <mergeCell ref="H44:I44"/>
    <mergeCell ref="K44:L44"/>
    <mergeCell ref="M44:N44"/>
    <mergeCell ref="H45:I45"/>
    <mergeCell ref="A34:C34"/>
    <mergeCell ref="A45:C45"/>
    <mergeCell ref="A43:C43"/>
    <mergeCell ref="H43:I43"/>
    <mergeCell ref="A38:C38"/>
    <mergeCell ref="H38:I38"/>
    <mergeCell ref="K38:L38"/>
    <mergeCell ref="M38:N38"/>
    <mergeCell ref="A39:C39"/>
    <mergeCell ref="H39:I39"/>
    <mergeCell ref="K39:L39"/>
    <mergeCell ref="M39:N39"/>
    <mergeCell ref="A36:C36"/>
    <mergeCell ref="H36:I36"/>
    <mergeCell ref="K36:L36"/>
    <mergeCell ref="M36:N36"/>
    <mergeCell ref="A37:C37"/>
    <mergeCell ref="A35:C35"/>
    <mergeCell ref="H35:I35"/>
    <mergeCell ref="A26:C26"/>
    <mergeCell ref="H26:I26"/>
    <mergeCell ref="K26:L26"/>
    <mergeCell ref="M26:N26"/>
    <mergeCell ref="A33:C33"/>
    <mergeCell ref="H33:I33"/>
    <mergeCell ref="K33:L33"/>
    <mergeCell ref="M33:N33"/>
    <mergeCell ref="A25:C25"/>
    <mergeCell ref="H25:I25"/>
    <mergeCell ref="A31:C31"/>
    <mergeCell ref="H31:I31"/>
    <mergeCell ref="K31:L31"/>
    <mergeCell ref="M31:N31"/>
    <mergeCell ref="A32:C32"/>
    <mergeCell ref="H32:I32"/>
    <mergeCell ref="K32:L32"/>
    <mergeCell ref="M32:N32"/>
    <mergeCell ref="A29:C29"/>
    <mergeCell ref="H29:I29"/>
    <mergeCell ref="K29:L29"/>
    <mergeCell ref="M29:N29"/>
    <mergeCell ref="A30:C30"/>
    <mergeCell ref="H30:I30"/>
    <mergeCell ref="H34:I34"/>
    <mergeCell ref="K27:L27"/>
    <mergeCell ref="M27:N27"/>
    <mergeCell ref="A28:C28"/>
    <mergeCell ref="H28:I28"/>
    <mergeCell ref="K28:L28"/>
    <mergeCell ref="M28:N28"/>
    <mergeCell ref="K30:L30"/>
    <mergeCell ref="M30:N30"/>
    <mergeCell ref="A27:C27"/>
    <mergeCell ref="H27:I27"/>
    <mergeCell ref="K24:L24"/>
    <mergeCell ref="M24:N24"/>
    <mergeCell ref="A50:C50"/>
    <mergeCell ref="A51:C51"/>
    <mergeCell ref="K45:L45"/>
    <mergeCell ref="A42:C42"/>
    <mergeCell ref="A46:C46"/>
    <mergeCell ref="A47:C47"/>
    <mergeCell ref="A48:C48"/>
    <mergeCell ref="A49:C49"/>
    <mergeCell ref="K46:L46"/>
    <mergeCell ref="K47:L47"/>
    <mergeCell ref="K42:L42"/>
    <mergeCell ref="H42:I42"/>
    <mergeCell ref="H46:I46"/>
    <mergeCell ref="H47:I47"/>
    <mergeCell ref="H48:I48"/>
    <mergeCell ref="H49:I49"/>
    <mergeCell ref="H50:I50"/>
    <mergeCell ref="H37:I37"/>
    <mergeCell ref="K37:L37"/>
    <mergeCell ref="M37:N37"/>
    <mergeCell ref="K35:L35"/>
    <mergeCell ref="M35:N35"/>
    <mergeCell ref="D8:O8"/>
    <mergeCell ref="A20:O20"/>
    <mergeCell ref="A40:C40"/>
    <mergeCell ref="A41:C41"/>
    <mergeCell ref="M40:N40"/>
    <mergeCell ref="M41:N41"/>
    <mergeCell ref="K40:L40"/>
    <mergeCell ref="K41:L41"/>
    <mergeCell ref="H40:I40"/>
    <mergeCell ref="H41:I41"/>
    <mergeCell ref="A22:C22"/>
    <mergeCell ref="H22:I22"/>
    <mergeCell ref="K22:L22"/>
    <mergeCell ref="M22:N22"/>
    <mergeCell ref="A23:C23"/>
    <mergeCell ref="N12:O12"/>
    <mergeCell ref="N13:O13"/>
    <mergeCell ref="N14:O14"/>
    <mergeCell ref="N15:O15"/>
    <mergeCell ref="H11:K11"/>
    <mergeCell ref="H12:I12"/>
    <mergeCell ref="J12:K12"/>
    <mergeCell ref="J13:K13"/>
    <mergeCell ref="A24:C24"/>
    <mergeCell ref="A5:O5"/>
    <mergeCell ref="A21:C21"/>
    <mergeCell ref="M21:N21"/>
    <mergeCell ref="K21:L21"/>
    <mergeCell ref="H21:I21"/>
    <mergeCell ref="A2:C2"/>
    <mergeCell ref="A3:C3"/>
    <mergeCell ref="A4:C4"/>
    <mergeCell ref="A6:C6"/>
    <mergeCell ref="A7:C7"/>
    <mergeCell ref="A8:C8"/>
    <mergeCell ref="D2:O2"/>
    <mergeCell ref="D4:O4"/>
    <mergeCell ref="D3:O3"/>
    <mergeCell ref="D6:O6"/>
    <mergeCell ref="A10:O10"/>
    <mergeCell ref="J15:K15"/>
    <mergeCell ref="H15:I15"/>
    <mergeCell ref="L11:O11"/>
    <mergeCell ref="L12:M12"/>
    <mergeCell ref="L13:M13"/>
    <mergeCell ref="L14:M14"/>
    <mergeCell ref="L15:M15"/>
    <mergeCell ref="D7:O7"/>
    <mergeCell ref="A54:O54"/>
    <mergeCell ref="A52:C52"/>
    <mergeCell ref="F17:G17"/>
    <mergeCell ref="A17:E17"/>
    <mergeCell ref="F16:G16"/>
    <mergeCell ref="A11:E12"/>
    <mergeCell ref="A13:E13"/>
    <mergeCell ref="A14:E14"/>
    <mergeCell ref="A15:E15"/>
    <mergeCell ref="A16:E16"/>
    <mergeCell ref="F11:G12"/>
    <mergeCell ref="F13:G13"/>
    <mergeCell ref="F14:G14"/>
    <mergeCell ref="F15:G15"/>
    <mergeCell ref="A53:O53"/>
    <mergeCell ref="K52:L52"/>
    <mergeCell ref="M52:N52"/>
    <mergeCell ref="H52:I52"/>
    <mergeCell ref="K48:L48"/>
    <mergeCell ref="K49:L49"/>
    <mergeCell ref="K50:L50"/>
    <mergeCell ref="K51:L51"/>
    <mergeCell ref="M50:N50"/>
    <mergeCell ref="M51:N51"/>
    <mergeCell ref="J14:K14"/>
    <mergeCell ref="H13:I13"/>
    <mergeCell ref="H14:I14"/>
    <mergeCell ref="H51:I51"/>
    <mergeCell ref="M42:N42"/>
    <mergeCell ref="M46:N46"/>
    <mergeCell ref="M47:N47"/>
    <mergeCell ref="M48:N48"/>
    <mergeCell ref="M49:N49"/>
    <mergeCell ref="M45:N45"/>
    <mergeCell ref="N16:O16"/>
    <mergeCell ref="L16:M16"/>
    <mergeCell ref="J16:K16"/>
    <mergeCell ref="H16:I16"/>
    <mergeCell ref="H23:I23"/>
    <mergeCell ref="K23:L23"/>
    <mergeCell ref="M23:N23"/>
    <mergeCell ref="K34:L34"/>
    <mergeCell ref="M34:N34"/>
    <mergeCell ref="K25:L25"/>
    <mergeCell ref="M25:N25"/>
    <mergeCell ref="K43:L43"/>
    <mergeCell ref="M43:N43"/>
    <mergeCell ref="H24:I24"/>
  </mergeCells>
  <dataValidations count="6">
    <dataValidation type="list" allowBlank="1" showInputMessage="1" showErrorMessage="1" sqref="D4" xr:uid="{02D6F90F-407E-4C8A-99B4-F7F4360B4629}">
      <formula1>TipoSolicitante</formula1>
    </dataValidation>
    <dataValidation type="custom" allowBlank="1" showInputMessage="1" showErrorMessage="1" error="La fecha debe tener el formato dd/mm/aaaa" sqref="G32:G39 G23:G30 O22:O51 G41:G51" xr:uid="{582A7D20-61CB-4EBA-A2E4-5D40B767AED4}">
      <formula1>AND(LEN(G22)=10,EXACT("/",MID(G22,3,1)),EXACT("/",MID(G22,6,1)))</formula1>
    </dataValidation>
    <dataValidation type="list" allowBlank="1" showInputMessage="1" showErrorMessage="1" sqref="J22:J51" xr:uid="{15A01BF8-2E40-4CD8-AF92-4085885588FA}">
      <formula1>SíNo</formula1>
    </dataValidation>
    <dataValidation type="list" allowBlank="1" showInputMessage="1" showErrorMessage="1" sqref="F22:F51" xr:uid="{79B45DBD-147C-4605-A72B-09F2205EF904}">
      <formula1>Género</formula1>
    </dataValidation>
    <dataValidation type="list" allowBlank="1" showInputMessage="1" showErrorMessage="1" sqref="N22:N24 N46:N51 N26:N33 M22:M51 N35:N44" xr:uid="{05F776D2-3521-4896-B9D9-77BCEE7F0B56}">
      <formula1>TipoVinculación</formula1>
    </dataValidation>
    <dataValidation type="custom" allowBlank="1" showInputMessage="1" error="La fecha debe tener el formato dd/mm/aaaa" sqref="G40 G22 G31" xr:uid="{2A327C5D-883E-4665-A54F-8A93B6A8C53D}">
      <formula1>AND(LEN(G22)=10,EXACT("/",MID(G22,3,1)),EXACT("/",MID(G22,6,1)))</formula1>
    </dataValidation>
  </dataValidations>
  <pageMargins left="0.59055118110236227" right="0.59055118110236227" top="0.78740157480314965" bottom="0.75083333333333335" header="0" footer="0"/>
  <pageSetup paperSize="9" scale="68" fitToHeight="0" orientation="landscape" r:id="rId1"/>
  <headerFooter>
    <oddHeader>&amp;R&amp;G</oddHeader>
    <oddFooter>&amp;L&amp;G</oddFooter>
  </headerFooter>
  <colBreaks count="1" manualBreakCount="1">
    <brk id="15" max="1048575" man="1"/>
  </col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2EB50-3B52-4C1C-AA3C-087C4159A73E}">
  <sheetPr codeName="Hoja2"/>
  <dimension ref="A2:B19"/>
  <sheetViews>
    <sheetView workbookViewId="0"/>
  </sheetViews>
  <sheetFormatPr baseColWidth="10" defaultRowHeight="15" x14ac:dyDescent="0.25"/>
  <cols>
    <col min="1" max="1" width="34.85546875" bestFit="1" customWidth="1"/>
  </cols>
  <sheetData>
    <row r="2" spans="1:2" x14ac:dyDescent="0.25">
      <c r="A2" s="1" t="s">
        <v>27</v>
      </c>
      <c r="B2" s="20"/>
    </row>
    <row r="3" spans="1:2" x14ac:dyDescent="0.25">
      <c r="A3" t="s">
        <v>49</v>
      </c>
    </row>
    <row r="4" spans="1:2" x14ac:dyDescent="0.25">
      <c r="A4" t="s">
        <v>50</v>
      </c>
    </row>
    <row r="6" spans="1:2" x14ac:dyDescent="0.25">
      <c r="A6" s="1" t="s">
        <v>26</v>
      </c>
      <c r="B6" s="20"/>
    </row>
    <row r="7" spans="1:2" x14ac:dyDescent="0.25">
      <c r="A7" t="s">
        <v>9</v>
      </c>
    </row>
    <row r="8" spans="1:2" x14ac:dyDescent="0.25">
      <c r="A8" t="s">
        <v>10</v>
      </c>
    </row>
    <row r="10" spans="1:2" x14ac:dyDescent="0.25">
      <c r="A10" s="1" t="s">
        <v>13</v>
      </c>
      <c r="B10" s="20"/>
    </row>
    <row r="11" spans="1:2" x14ac:dyDescent="0.25">
      <c r="A11" t="s">
        <v>18</v>
      </c>
      <c r="B11" t="s">
        <v>56</v>
      </c>
    </row>
    <row r="12" spans="1:2" x14ac:dyDescent="0.25">
      <c r="A12" t="s">
        <v>19</v>
      </c>
      <c r="B12" t="s">
        <v>57</v>
      </c>
    </row>
    <row r="14" spans="1:2" x14ac:dyDescent="0.25">
      <c r="A14" s="1" t="s">
        <v>25</v>
      </c>
      <c r="B14" s="20"/>
    </row>
    <row r="15" spans="1:2" x14ac:dyDescent="0.25">
      <c r="A15" t="s">
        <v>24</v>
      </c>
      <c r="B15" t="s">
        <v>51</v>
      </c>
    </row>
    <row r="16" spans="1:2" x14ac:dyDescent="0.25">
      <c r="A16" t="s">
        <v>20</v>
      </c>
      <c r="B16" t="s">
        <v>52</v>
      </c>
    </row>
    <row r="17" spans="1:2" x14ac:dyDescent="0.25">
      <c r="A17" t="s">
        <v>21</v>
      </c>
      <c r="B17" t="s">
        <v>53</v>
      </c>
    </row>
    <row r="18" spans="1:2" x14ac:dyDescent="0.25">
      <c r="A18" t="s">
        <v>22</v>
      </c>
      <c r="B18" t="s">
        <v>54</v>
      </c>
    </row>
    <row r="19" spans="1:2" x14ac:dyDescent="0.25">
      <c r="A19" t="s">
        <v>23</v>
      </c>
      <c r="B19" t="s">
        <v>55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2FBC2CE0F6934A4C84A4BB36B7E16799" ma:contentTypeVersion="25" ma:contentTypeDescription="Plantilla Formularios Ayudas" ma:contentTypeScope="" ma:versionID="98f9af8f9e759d1fdeafa83be5774098">
  <xsd:schema xmlns:xsd="http://www.w3.org/2001/XMLSchema" xmlns:xs="http://www.w3.org/2001/XMLSchema" xmlns:p="http://schemas.microsoft.com/office/2006/metadata/properties" xmlns:ns2="f4dc4755-9130-41a7-96dd-7ac6ff55d925" targetNamespace="http://schemas.microsoft.com/office/2006/metadata/properties" ma:root="true" ma:fieldsID="4870759b2408080fcf84858095d80030" ns2:_="">
    <xsd:import namespace="f4dc4755-9130-41a7-96dd-7ac6ff55d925"/>
    <xsd:element name="properties">
      <xsd:complexType>
        <xsd:sequence>
          <xsd:element name="documentManagement">
            <xsd:complexType>
              <xsd:all>
                <xsd:element ref="ns2:PROGRAMA"/>
                <xsd:element ref="ns2:MODELO"/>
                <xsd:element ref="ns2:N_x00ba__x0020_de_x0020_ord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dc4755-9130-41a7-96dd-7ac6ff55d925" elementFormDefault="qualified">
    <xsd:import namespace="http://schemas.microsoft.com/office/2006/documentManagement/types"/>
    <xsd:import namespace="http://schemas.microsoft.com/office/infopath/2007/PartnerControls"/>
    <xsd:element name="PROGRAMA" ma:index="5" ma:displayName="PROGRAMA" ma:format="Dropdown" ma:internalName="PROGRAMA" ma:readOnly="false">
      <xsd:simpleType>
        <xsd:restriction base="dms:Choice">
          <xsd:enumeration value="Ayudas Directas"/>
          <xsd:enumeration value="Restructuración y Relanzamiento de Empresas en crisis"/>
          <xsd:enumeration value="Desarrollo y Mejora de Espacios Industriales"/>
          <xsd:enumeration value="Proyectos de Inversión Empresarial"/>
          <xsd:enumeration value="Proyector tractores de Inversión y Empleo"/>
          <xsd:enumeration value="Apoyo Financiero a PYMES"/>
          <xsd:enumeration value="Empresas de Base Tecnológica EBTs"/>
          <xsd:enumeration value="Proyectos I+D+I en Empresas – INOVA-IDEPA"/>
          <xsd:enumeration value="Industria 4.0"/>
          <xsd:enumeration value="Proyectos de I+D"/>
          <xsd:enumeration value="I+D+I Tractoras"/>
          <xsd:enumeration value="Estas últimas 5 están englobadas en la base RIS3"/>
          <xsd:enumeration value="CHEQUES TECNOLÓGICOS"/>
          <xsd:enumeration value="ERA-NET (MERANET)"/>
          <xsd:enumeration value="ERA-NET (MANUNET)"/>
          <xsd:enumeration value="CLUSTERS"/>
          <xsd:enumeration value="SEMILLEROS"/>
          <xsd:enumeration value="Promoción Internacional y Diversificación de Mercados"/>
          <xsd:enumeration value="Premios Impulso"/>
          <xsd:enumeration value="Ayuda a la transformación digital"/>
          <xsd:enumeration value="FLAG-ERA"/>
          <xsd:enumeration value="Apoyo a la Financiación de Inversiones"/>
          <xsd:enumeration value="Centros I+D+i empresariales"/>
          <xsd:enumeration value="Promoción Internacional: técnicos de comercio exterior"/>
          <xsd:enumeration value="Movilidad de recursos humanos de I+D+i"/>
          <xsd:enumeration value="Resolutions"/>
          <xsd:enumeration value="Economía Circular"/>
          <xsd:enumeration value="Vocaciones Científicas"/>
        </xsd:restriction>
      </xsd:simpleType>
    </xsd:element>
    <xsd:element name="MODELO" ma:index="6"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internalName="N_x00ba__x0020_de_x0020_orden" ma:readOnly="false" ma:percentage="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ma:readOnly="true"/>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N_x00ba__x0020_de_x0020_orden xmlns="f4dc4755-9130-41a7-96dd-7ac6ff55d925" xsi:nil="true"/>
    <PROGRAMA xmlns="f4dc4755-9130-41a7-96dd-7ac6ff55d925">Vocaciones Científicas</PROGRAMA>
    <MODELO xmlns="f4dc4755-9130-41a7-96dd-7ac6ff55d925">FORMULARIO  SOLICITUD</MODELO>
  </documentManagement>
</p:properties>
</file>

<file path=customXml/itemProps1.xml><?xml version="1.0" encoding="utf-8"?>
<ds:datastoreItem xmlns:ds="http://schemas.openxmlformats.org/officeDocument/2006/customXml" ds:itemID="{0948A820-AA6F-4859-BCB8-260AAD70C785}">
  <ds:schemaRefs>
    <ds:schemaRef ds:uri="http://schemas.microsoft.com/sharepoint/v3/contenttype/forms"/>
  </ds:schemaRefs>
</ds:datastoreItem>
</file>

<file path=customXml/itemProps2.xml><?xml version="1.0" encoding="utf-8"?>
<ds:datastoreItem xmlns:ds="http://schemas.openxmlformats.org/officeDocument/2006/customXml" ds:itemID="{A65929F0-BD19-48B9-93B6-AE58C249F8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dc4755-9130-41a7-96dd-7ac6ff55d9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7DC4F6A-5BC5-4A3C-A22C-DD7411EABFDD}">
  <ds:schemaRefs>
    <ds:schemaRef ds:uri="http://schemas.microsoft.com/office/2006/metadata/properties"/>
    <ds:schemaRef ds:uri="http://schemas.microsoft.com/office/infopath/2007/PartnerControls"/>
    <ds:schemaRef ds:uri="f4dc4755-9130-41a7-96dd-7ac6ff55d92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5</vt:i4>
      </vt:variant>
    </vt:vector>
  </HeadingPairs>
  <TitlesOfParts>
    <vt:vector size="7" baseType="lpstr">
      <vt:lpstr>Datos de los miembros del grupo</vt:lpstr>
      <vt:lpstr>Tablas</vt:lpstr>
      <vt:lpstr>'Datos de los miembros del grupo'!Área_de_impresión</vt:lpstr>
      <vt:lpstr>Género</vt:lpstr>
      <vt:lpstr>SíNo</vt:lpstr>
      <vt:lpstr>TipoSolicitante</vt:lpstr>
      <vt:lpstr>TipoVinculación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GRU 2024. 3-Datos de los miembros del grupo de investigación</dc:title>
  <dc:creator/>
  <cp:lastModifiedBy/>
  <dcterms:created xsi:type="dcterms:W3CDTF">2024-07-29T09:31:18Z</dcterms:created>
  <dcterms:modified xsi:type="dcterms:W3CDTF">2024-08-14T12:02:40Z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0x010100EBC03DA15D9F974CA5BA99D39F619E21002FBC2CE0F6934A4C84A4BB36B7E16799</vt:lpwstr>
  </property>
</Properties>
</file>