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DABFE46-48BB-4BA2-9A86-545FBB01760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tratos_Adjudicados_2019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E35" i="1" l="1"/>
  <c r="F35" i="1" s="1"/>
  <c r="E26" i="1" l="1"/>
  <c r="F26" i="1" s="1"/>
  <c r="E27" i="1"/>
  <c r="F27" i="1" s="1"/>
  <c r="E28" i="1"/>
  <c r="F28" i="1" s="1"/>
  <c r="E29" i="1"/>
  <c r="F29" i="1" s="1"/>
  <c r="E30" i="1"/>
  <c r="F30" i="1" s="1"/>
  <c r="E32" i="1"/>
  <c r="F32" i="1" s="1"/>
  <c r="E33" i="1"/>
  <c r="F33" i="1" s="1"/>
  <c r="C10" i="1" s="1"/>
  <c r="E34" i="1"/>
  <c r="F34" i="1" s="1"/>
  <c r="C14" i="1" s="1"/>
  <c r="E25" i="1"/>
  <c r="F25" i="1" s="1"/>
  <c r="E24" i="1"/>
  <c r="F24" i="1" s="1"/>
  <c r="E23" i="1"/>
  <c r="F23" i="1" s="1"/>
  <c r="E22" i="1"/>
  <c r="F22" i="1" s="1"/>
  <c r="E21" i="1"/>
  <c r="F21" i="1" l="1"/>
  <c r="F36" i="1" s="1"/>
  <c r="E36" i="1"/>
  <c r="C7" i="1"/>
  <c r="C15" i="1" l="1"/>
  <c r="D5" i="1" l="1"/>
  <c r="D9" i="1"/>
  <c r="D11" i="1"/>
  <c r="D13" i="1"/>
  <c r="D4" i="1"/>
  <c r="D6" i="1"/>
  <c r="D8" i="1"/>
  <c r="D12" i="1"/>
  <c r="D10" i="1"/>
  <c r="D14" i="1"/>
  <c r="D7" i="1"/>
  <c r="D15" i="1" l="1"/>
</calcChain>
</file>

<file path=xl/sharedStrings.xml><?xml version="1.0" encoding="utf-8"?>
<sst xmlns="http://schemas.openxmlformats.org/spreadsheetml/2006/main" count="74" uniqueCount="36">
  <si>
    <t>Tipo contrato</t>
  </si>
  <si>
    <t>Procedimiento adjudicación</t>
  </si>
  <si>
    <t>% sobre total volumen contratos adjudicados</t>
  </si>
  <si>
    <t>Servicios</t>
  </si>
  <si>
    <t xml:space="preserve">Abierto </t>
  </si>
  <si>
    <t>Restringido</t>
  </si>
  <si>
    <t>Negociado</t>
  </si>
  <si>
    <t>Total</t>
  </si>
  <si>
    <t>Concepto</t>
  </si>
  <si>
    <t>Neto</t>
  </si>
  <si>
    <t>IVA</t>
  </si>
  <si>
    <t>Abierto</t>
  </si>
  <si>
    <t>Suministro</t>
  </si>
  <si>
    <t>Contrato Basado en
Acuerdo Marco</t>
  </si>
  <si>
    <t>Obras</t>
  </si>
  <si>
    <t>PORCENTAJE DEL VOLUMEN PRESUPUESTARIO DE CONTRATOS ADJUDICADOS EN 2019</t>
  </si>
  <si>
    <t>VOLUMEN PRESUPUESTARIO DE CONTRATOS ADJUDICADOS EN 2019</t>
  </si>
  <si>
    <t>Contrato Basado
en Acuerdo Marco</t>
  </si>
  <si>
    <t>Obras para ejecución de
urbanización de aparcamiento
 en PTA</t>
  </si>
  <si>
    <t>Servicio de mantenimiento
edificio IDEPA (PTA)
y edificio I4.0 (P.T. Gijón)</t>
  </si>
  <si>
    <t>Servicio de elaboración de la
Memoria de las Cuentas Anuales
del IDEPA (2018-2021)</t>
  </si>
  <si>
    <t>Servicio de seguimiento de
noticias del IDEPA</t>
  </si>
  <si>
    <t>Suministro de electricidad</t>
  </si>
  <si>
    <t>Servicio de Agencia de Viajes</t>
  </si>
  <si>
    <t>Servicio para atracción de proyectos de inversión del sector industrial</t>
  </si>
  <si>
    <t>Servicio de auditoria interna del sistema de gestión de calidad</t>
  </si>
  <si>
    <t>Servicio de creación, mantenimiento y soporte de sistemas de inteligencia de negocio basados en Crystal Reports y Power Bi</t>
  </si>
  <si>
    <t>Servicio de redacción de 8 proyectos de obras para la mejora de polígonos industriales en las Cuencas Mineras</t>
  </si>
  <si>
    <t>Servicio de formación en inglés para el IDEPA</t>
  </si>
  <si>
    <t>No aplica</t>
  </si>
  <si>
    <t>Importe</t>
  </si>
  <si>
    <r>
      <t xml:space="preserve">Servicio de Jardineria para </t>
    </r>
    <r>
      <rPr>
        <sz val="10"/>
        <rFont val="Calibri"/>
        <family val="2"/>
        <scheme val="minor"/>
      </rPr>
      <t xml:space="preserve">
el IDEPA</t>
    </r>
  </si>
  <si>
    <t>Servicio de Seguridad edificio
IDEPA (PTA)</t>
  </si>
  <si>
    <t xml:space="preserve">Servicio Jardineria para el IDEPA- </t>
  </si>
  <si>
    <r>
      <t>Contrato Basado en
Acuerdo Marco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0070C0"/>
        <rFont val="Calibri"/>
        <family val="2"/>
        <scheme val="minor"/>
      </rPr>
      <t>(*)</t>
    </r>
  </si>
  <si>
    <t>(*) SUMINISTRO GAS NATURAL
(Se advierte que en la última publicación se omitió por error este contrato)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</si>
</sst>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right"/>
    </xf>
    <xf numFmtId="165" fontId="0" fillId="0" borderId="0" xfId="0" applyNumberFormat="1"/>
    <xf numFmtId="0" fontId="4" fillId="0" borderId="1" xfId="0" applyFont="1" applyFill="1" applyBorder="1" applyAlignment="1">
      <alignment horizontal="left" vertical="center" wrapText="1"/>
    </xf>
    <xf numFmtId="44" fontId="2" fillId="0" borderId="1" xfId="0" applyNumberFormat="1" applyFont="1" applyFill="1" applyBorder="1" applyAlignment="1">
      <alignment horizontal="right" vertical="center"/>
    </xf>
    <xf numFmtId="10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right"/>
    </xf>
    <xf numFmtId="0" fontId="2" fillId="0" borderId="1" xfId="0" applyFont="1" applyFill="1" applyBorder="1"/>
    <xf numFmtId="0" fontId="4" fillId="0" borderId="1" xfId="0" applyFont="1" applyFill="1" applyBorder="1"/>
    <xf numFmtId="44" fontId="2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165" fontId="4" fillId="0" borderId="1" xfId="1" applyNumberFormat="1" applyFont="1" applyFill="1" applyBorder="1" applyAlignment="1">
      <alignment horizontal="right"/>
    </xf>
    <xf numFmtId="10" fontId="2" fillId="0" borderId="1" xfId="2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right" vertical="center"/>
    </xf>
    <xf numFmtId="10" fontId="7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right"/>
    </xf>
    <xf numFmtId="10" fontId="1" fillId="2" borderId="1" xfId="2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showRowColHeaders="0" tabSelected="1" workbookViewId="0"/>
  </sheetViews>
  <sheetFormatPr baseColWidth="10" defaultRowHeight="15" x14ac:dyDescent="0.25"/>
  <cols>
    <col min="1" max="1" width="36.28515625" customWidth="1"/>
    <col min="2" max="2" width="27.28515625" customWidth="1"/>
    <col min="3" max="3" width="16.5703125" bestFit="1" customWidth="1"/>
    <col min="4" max="4" width="18.7109375" bestFit="1" customWidth="1"/>
    <col min="8" max="8" width="11.5703125" bestFit="1" customWidth="1"/>
  </cols>
  <sheetData>
    <row r="1" spans="1:6" x14ac:dyDescent="0.25">
      <c r="A1" s="1" t="s">
        <v>15</v>
      </c>
      <c r="B1" s="2"/>
      <c r="C1" s="2"/>
      <c r="D1" s="2"/>
      <c r="E1" s="2"/>
      <c r="F1" s="2"/>
    </row>
    <row r="2" spans="1:6" x14ac:dyDescent="0.25">
      <c r="A2" s="2"/>
      <c r="B2" s="2"/>
      <c r="C2" s="2"/>
      <c r="D2" s="2"/>
      <c r="E2" s="2"/>
      <c r="F2" s="2"/>
    </row>
    <row r="3" spans="1:6" ht="25.5" x14ac:dyDescent="0.25">
      <c r="A3" s="39" t="s">
        <v>0</v>
      </c>
      <c r="B3" s="40" t="s">
        <v>1</v>
      </c>
      <c r="C3" s="39" t="s">
        <v>30</v>
      </c>
      <c r="D3" s="40" t="s">
        <v>2</v>
      </c>
      <c r="E3" s="2"/>
      <c r="F3" s="2"/>
    </row>
    <row r="4" spans="1:6" s="6" customFormat="1" x14ac:dyDescent="0.25">
      <c r="A4" s="45" t="s">
        <v>14</v>
      </c>
      <c r="B4" s="10" t="s">
        <v>4</v>
      </c>
      <c r="C4" s="11">
        <v>188763.79</v>
      </c>
      <c r="D4" s="12">
        <f>C4/$C$15</f>
        <v>0.26029999999999998</v>
      </c>
      <c r="E4" s="2"/>
      <c r="F4" s="2"/>
    </row>
    <row r="5" spans="1:6" s="6" customFormat="1" x14ac:dyDescent="0.25">
      <c r="A5" s="45"/>
      <c r="B5" s="13" t="s">
        <v>5</v>
      </c>
      <c r="C5" s="14">
        <v>0</v>
      </c>
      <c r="D5" s="12">
        <f t="shared" ref="D5:D14" si="0">C5/$C$15</f>
        <v>0</v>
      </c>
      <c r="E5" s="2"/>
      <c r="F5" s="2"/>
    </row>
    <row r="6" spans="1:6" s="6" customFormat="1" x14ac:dyDescent="0.25">
      <c r="A6" s="45"/>
      <c r="B6" s="15" t="s">
        <v>6</v>
      </c>
      <c r="C6" s="14">
        <v>0</v>
      </c>
      <c r="D6" s="12">
        <f t="shared" si="0"/>
        <v>0</v>
      </c>
      <c r="E6" s="2"/>
      <c r="F6" s="2"/>
    </row>
    <row r="7" spans="1:6" x14ac:dyDescent="0.25">
      <c r="A7" s="44" t="s">
        <v>3</v>
      </c>
      <c r="B7" s="16" t="s">
        <v>4</v>
      </c>
      <c r="C7" s="17">
        <f>SUM(F22:F32)</f>
        <v>369162.99</v>
      </c>
      <c r="D7" s="12">
        <f t="shared" si="0"/>
        <v>0.5091</v>
      </c>
      <c r="E7" s="2"/>
      <c r="F7" s="2"/>
    </row>
    <row r="8" spans="1:6" x14ac:dyDescent="0.25">
      <c r="A8" s="44"/>
      <c r="B8" s="16" t="s">
        <v>5</v>
      </c>
      <c r="C8" s="14">
        <v>0</v>
      </c>
      <c r="D8" s="12">
        <f t="shared" si="0"/>
        <v>0</v>
      </c>
      <c r="E8" s="2"/>
      <c r="F8" s="2"/>
    </row>
    <row r="9" spans="1:6" x14ac:dyDescent="0.25">
      <c r="A9" s="44"/>
      <c r="B9" s="16" t="s">
        <v>6</v>
      </c>
      <c r="C9" s="14">
        <v>0</v>
      </c>
      <c r="D9" s="12">
        <f t="shared" si="0"/>
        <v>0</v>
      </c>
      <c r="E9" s="2"/>
      <c r="F9" s="2"/>
    </row>
    <row r="10" spans="1:6" s="6" customFormat="1" ht="26.25" x14ac:dyDescent="0.25">
      <c r="A10" s="44"/>
      <c r="B10" s="18" t="s">
        <v>13</v>
      </c>
      <c r="C10" s="19">
        <f>F33</f>
        <v>60500</v>
      </c>
      <c r="D10" s="20">
        <f t="shared" si="0"/>
        <v>8.3400000000000002E-2</v>
      </c>
      <c r="E10" s="2"/>
      <c r="F10" s="2"/>
    </row>
    <row r="11" spans="1:6" x14ac:dyDescent="0.25">
      <c r="A11" s="44" t="s">
        <v>12</v>
      </c>
      <c r="B11" s="16" t="s">
        <v>4</v>
      </c>
      <c r="C11" s="14">
        <v>0</v>
      </c>
      <c r="D11" s="12">
        <f t="shared" si="0"/>
        <v>0</v>
      </c>
      <c r="E11" s="2"/>
      <c r="F11" s="2"/>
    </row>
    <row r="12" spans="1:6" x14ac:dyDescent="0.25">
      <c r="A12" s="44"/>
      <c r="B12" s="16" t="s">
        <v>5</v>
      </c>
      <c r="C12" s="14">
        <v>0</v>
      </c>
      <c r="D12" s="12">
        <f t="shared" si="0"/>
        <v>0</v>
      </c>
      <c r="E12" s="2"/>
      <c r="F12" s="2"/>
    </row>
    <row r="13" spans="1:6" x14ac:dyDescent="0.25">
      <c r="A13" s="44"/>
      <c r="B13" s="16" t="s">
        <v>6</v>
      </c>
      <c r="C13" s="14">
        <v>0</v>
      </c>
      <c r="D13" s="12">
        <f t="shared" si="0"/>
        <v>0</v>
      </c>
      <c r="E13" s="2"/>
      <c r="F13" s="2"/>
    </row>
    <row r="14" spans="1:6" s="6" customFormat="1" ht="26.25" x14ac:dyDescent="0.25">
      <c r="A14" s="44"/>
      <c r="B14" s="18" t="s">
        <v>34</v>
      </c>
      <c r="C14" s="21">
        <f>F34+F35</f>
        <v>106683.88</v>
      </c>
      <c r="D14" s="22">
        <f t="shared" si="0"/>
        <v>0.14710000000000001</v>
      </c>
      <c r="E14" s="2"/>
      <c r="F14" s="2"/>
    </row>
    <row r="15" spans="1:6" x14ac:dyDescent="0.25">
      <c r="A15" s="2"/>
      <c r="B15" s="3" t="s">
        <v>7</v>
      </c>
      <c r="C15" s="41">
        <f>SUM(C4:C14)</f>
        <v>725110.66</v>
      </c>
      <c r="D15" s="42">
        <f>SUM(D4:D14)</f>
        <v>0.99990000000000001</v>
      </c>
      <c r="E15" s="2"/>
      <c r="F15" s="2"/>
    </row>
    <row r="16" spans="1:6" x14ac:dyDescent="0.25">
      <c r="A16" s="2"/>
      <c r="B16" s="3"/>
      <c r="C16" s="4"/>
      <c r="D16" s="5"/>
      <c r="E16" s="2"/>
      <c r="F16" s="2"/>
    </row>
    <row r="17" spans="1:8" x14ac:dyDescent="0.25">
      <c r="A17" s="2"/>
      <c r="B17" s="2"/>
      <c r="C17" s="2"/>
      <c r="D17" s="2"/>
      <c r="E17" s="2"/>
      <c r="F17" s="2"/>
    </row>
    <row r="18" spans="1:8" x14ac:dyDescent="0.25">
      <c r="A18" s="1" t="s">
        <v>16</v>
      </c>
      <c r="B18" s="2"/>
      <c r="C18" s="2"/>
      <c r="D18" s="2"/>
      <c r="E18" s="2"/>
      <c r="F18" s="2"/>
    </row>
    <row r="19" spans="1:8" x14ac:dyDescent="0.25">
      <c r="A19" s="2"/>
      <c r="B19" s="2"/>
      <c r="C19" s="2"/>
      <c r="D19" s="2"/>
      <c r="E19" s="2"/>
      <c r="F19" s="2"/>
    </row>
    <row r="20" spans="1:8" ht="25.5" x14ac:dyDescent="0.25">
      <c r="A20" s="39" t="s">
        <v>8</v>
      </c>
      <c r="B20" s="39" t="s">
        <v>0</v>
      </c>
      <c r="C20" s="40" t="s">
        <v>1</v>
      </c>
      <c r="D20" s="39" t="s">
        <v>9</v>
      </c>
      <c r="E20" s="39" t="s">
        <v>10</v>
      </c>
      <c r="F20" s="39" t="s">
        <v>7</v>
      </c>
    </row>
    <row r="21" spans="1:8" s="6" customFormat="1" ht="38.25" x14ac:dyDescent="0.25">
      <c r="A21" s="23" t="s">
        <v>18</v>
      </c>
      <c r="B21" s="24" t="s">
        <v>14</v>
      </c>
      <c r="C21" s="25" t="s">
        <v>11</v>
      </c>
      <c r="D21" s="26">
        <v>156003.13</v>
      </c>
      <c r="E21" s="26">
        <f>D21*21%</f>
        <v>32760.66</v>
      </c>
      <c r="F21" s="26">
        <f>D21+E21</f>
        <v>188763.79</v>
      </c>
    </row>
    <row r="22" spans="1:8" ht="38.25" x14ac:dyDescent="0.25">
      <c r="A22" s="23" t="s">
        <v>19</v>
      </c>
      <c r="B22" s="27" t="s">
        <v>3</v>
      </c>
      <c r="C22" s="27" t="s">
        <v>11</v>
      </c>
      <c r="D22" s="28">
        <v>7005.7</v>
      </c>
      <c r="E22" s="26">
        <f>D22*21%</f>
        <v>1471.2</v>
      </c>
      <c r="F22" s="26">
        <f>D22+E22</f>
        <v>8476.9</v>
      </c>
    </row>
    <row r="23" spans="1:8" s="6" customFormat="1" ht="25.5" x14ac:dyDescent="0.25">
      <c r="A23" s="23" t="s">
        <v>31</v>
      </c>
      <c r="B23" s="27" t="s">
        <v>3</v>
      </c>
      <c r="C23" s="27" t="s">
        <v>11</v>
      </c>
      <c r="D23" s="28">
        <v>16500</v>
      </c>
      <c r="E23" s="26">
        <f>D23*21%</f>
        <v>3465</v>
      </c>
      <c r="F23" s="26">
        <f>D23+E23</f>
        <v>19965</v>
      </c>
    </row>
    <row r="24" spans="1:8" s="6" customFormat="1" ht="38.25" x14ac:dyDescent="0.25">
      <c r="A24" s="23" t="s">
        <v>20</v>
      </c>
      <c r="B24" s="27" t="s">
        <v>3</v>
      </c>
      <c r="C24" s="27" t="s">
        <v>11</v>
      </c>
      <c r="D24" s="28">
        <v>5980</v>
      </c>
      <c r="E24" s="26">
        <f>D24*21%</f>
        <v>1255.8</v>
      </c>
      <c r="F24" s="26">
        <f>D24+E24</f>
        <v>7235.8</v>
      </c>
    </row>
    <row r="25" spans="1:8" s="6" customFormat="1" ht="25.5" x14ac:dyDescent="0.25">
      <c r="A25" s="23" t="s">
        <v>21</v>
      </c>
      <c r="B25" s="27" t="s">
        <v>3</v>
      </c>
      <c r="C25" s="27" t="s">
        <v>11</v>
      </c>
      <c r="D25" s="28">
        <v>6600</v>
      </c>
      <c r="E25" s="26">
        <f>D25*21%</f>
        <v>1386</v>
      </c>
      <c r="F25" s="26">
        <f>D25+E25</f>
        <v>7986</v>
      </c>
    </row>
    <row r="26" spans="1:8" s="6" customFormat="1" ht="25.5" x14ac:dyDescent="0.25">
      <c r="A26" s="23" t="s">
        <v>32</v>
      </c>
      <c r="B26" s="27" t="s">
        <v>3</v>
      </c>
      <c r="C26" s="27" t="s">
        <v>11</v>
      </c>
      <c r="D26" s="28">
        <v>3600</v>
      </c>
      <c r="E26" s="26">
        <f t="shared" ref="E26:E35" si="1">D26*21%</f>
        <v>756</v>
      </c>
      <c r="F26" s="26">
        <f t="shared" ref="F26:F35" si="2">D26+E26</f>
        <v>4356</v>
      </c>
    </row>
    <row r="27" spans="1:8" ht="25.5" x14ac:dyDescent="0.25">
      <c r="A27" s="29" t="s">
        <v>24</v>
      </c>
      <c r="B27" s="27" t="s">
        <v>3</v>
      </c>
      <c r="C27" s="27" t="s">
        <v>11</v>
      </c>
      <c r="D27" s="28">
        <v>60000</v>
      </c>
      <c r="E27" s="26">
        <f t="shared" si="1"/>
        <v>12600</v>
      </c>
      <c r="F27" s="26">
        <f t="shared" si="2"/>
        <v>72600</v>
      </c>
    </row>
    <row r="28" spans="1:8" ht="25.5" x14ac:dyDescent="0.25">
      <c r="A28" s="23" t="s">
        <v>25</v>
      </c>
      <c r="B28" s="27" t="s">
        <v>3</v>
      </c>
      <c r="C28" s="27" t="s">
        <v>11</v>
      </c>
      <c r="D28" s="28">
        <v>1450</v>
      </c>
      <c r="E28" s="26">
        <f t="shared" si="1"/>
        <v>304.5</v>
      </c>
      <c r="F28" s="26">
        <f t="shared" si="2"/>
        <v>1754.5</v>
      </c>
    </row>
    <row r="29" spans="1:8" ht="51" x14ac:dyDescent="0.25">
      <c r="A29" s="29" t="s">
        <v>26</v>
      </c>
      <c r="B29" s="27" t="s">
        <v>3</v>
      </c>
      <c r="C29" s="27" t="s">
        <v>11</v>
      </c>
      <c r="D29" s="28">
        <v>66850</v>
      </c>
      <c r="E29" s="26">
        <f t="shared" si="1"/>
        <v>14038.5</v>
      </c>
      <c r="F29" s="26">
        <f t="shared" si="2"/>
        <v>80888.5</v>
      </c>
    </row>
    <row r="30" spans="1:8" ht="39" x14ac:dyDescent="0.25">
      <c r="A30" s="30" t="s">
        <v>27</v>
      </c>
      <c r="B30" s="31" t="s">
        <v>3</v>
      </c>
      <c r="C30" s="31" t="s">
        <v>11</v>
      </c>
      <c r="D30" s="28">
        <v>73185.36</v>
      </c>
      <c r="E30" s="26">
        <f t="shared" si="1"/>
        <v>15368.93</v>
      </c>
      <c r="F30" s="26">
        <f t="shared" si="2"/>
        <v>88554.29</v>
      </c>
    </row>
    <row r="31" spans="1:8" s="6" customFormat="1" ht="25.5" x14ac:dyDescent="0.25">
      <c r="A31" s="29" t="s">
        <v>28</v>
      </c>
      <c r="B31" s="31" t="s">
        <v>3</v>
      </c>
      <c r="C31" s="31" t="s">
        <v>11</v>
      </c>
      <c r="D31" s="28">
        <v>12732</v>
      </c>
      <c r="E31" s="32" t="s">
        <v>29</v>
      </c>
      <c r="F31" s="33">
        <v>12732</v>
      </c>
    </row>
    <row r="32" spans="1:8" s="6" customFormat="1" x14ac:dyDescent="0.25">
      <c r="A32" s="29" t="s">
        <v>33</v>
      </c>
      <c r="B32" s="31" t="s">
        <v>3</v>
      </c>
      <c r="C32" s="31" t="s">
        <v>11</v>
      </c>
      <c r="D32" s="28">
        <v>53400</v>
      </c>
      <c r="E32" s="28">
        <f t="shared" si="1"/>
        <v>11214</v>
      </c>
      <c r="F32" s="28">
        <f t="shared" si="2"/>
        <v>64614</v>
      </c>
      <c r="H32" s="9"/>
    </row>
    <row r="33" spans="1:6" s="6" customFormat="1" ht="25.5" x14ac:dyDescent="0.25">
      <c r="A33" s="29" t="s">
        <v>23</v>
      </c>
      <c r="B33" s="31" t="s">
        <v>3</v>
      </c>
      <c r="C33" s="29" t="s">
        <v>17</v>
      </c>
      <c r="D33" s="28">
        <v>50000</v>
      </c>
      <c r="E33" s="26">
        <f t="shared" si="1"/>
        <v>10500</v>
      </c>
      <c r="F33" s="26">
        <f t="shared" si="2"/>
        <v>60500</v>
      </c>
    </row>
    <row r="34" spans="1:6" ht="25.5" x14ac:dyDescent="0.25">
      <c r="A34" s="23" t="s">
        <v>22</v>
      </c>
      <c r="B34" s="27" t="s">
        <v>12</v>
      </c>
      <c r="C34" s="29" t="s">
        <v>17</v>
      </c>
      <c r="D34" s="28">
        <v>66115.7</v>
      </c>
      <c r="E34" s="26">
        <f t="shared" si="1"/>
        <v>13884.3</v>
      </c>
      <c r="F34" s="26">
        <f t="shared" si="2"/>
        <v>80000</v>
      </c>
    </row>
    <row r="35" spans="1:6" ht="38.25" x14ac:dyDescent="0.25">
      <c r="A35" s="34" t="s">
        <v>35</v>
      </c>
      <c r="B35" s="35" t="s">
        <v>12</v>
      </c>
      <c r="C35" s="36" t="s">
        <v>13</v>
      </c>
      <c r="D35" s="37">
        <v>22052.79</v>
      </c>
      <c r="E35" s="38">
        <f t="shared" si="1"/>
        <v>4631.09</v>
      </c>
      <c r="F35" s="37">
        <f t="shared" si="2"/>
        <v>26683.88</v>
      </c>
    </row>
    <row r="36" spans="1:6" x14ac:dyDescent="0.25">
      <c r="A36" s="2"/>
      <c r="B36" s="2"/>
      <c r="C36" s="8" t="s">
        <v>7</v>
      </c>
      <c r="D36" s="43">
        <f>SUM(D21:D35)</f>
        <v>601474.68000000005</v>
      </c>
      <c r="E36" s="43">
        <f t="shared" ref="E36:F36" si="3">SUM(E21:E35)</f>
        <v>123635.98</v>
      </c>
      <c r="F36" s="43">
        <f t="shared" si="3"/>
        <v>725110.66</v>
      </c>
    </row>
    <row r="41" spans="1:6" x14ac:dyDescent="0.25">
      <c r="A41" s="7"/>
    </row>
  </sheetData>
  <mergeCells count="3">
    <mergeCell ref="A7:A10"/>
    <mergeCell ref="A11:A14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Contratos_Adjudicados_2019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2018-01-09T12:54:17Z</dcterms:created>
  <dcterms:modified xsi:type="dcterms:W3CDTF">2020-11-26T10:22:03Z</dcterms:modified>
</cp:coreProperties>
</file>