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U:\TRAMITACIÓN\CUENTAS JUSTIFICATIVAS CONVOCATORIAS 2023\CID\"/>
    </mc:Choice>
  </mc:AlternateContent>
  <xr:revisionPtr revIDLastSave="0" documentId="8_{31B340EB-3160-4636-95AC-6FAAF71FD4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 III" sheetId="2" r:id="rId1"/>
    <sheet name="ANEXO IV" sheetId="3" r:id="rId2"/>
    <sheet name="TABLA IMPUTACIÓN HORAS PERSONAL" sheetId="9" r:id="rId3"/>
    <sheet name="Tablas" sheetId="8" state="hidden" r:id="rId4"/>
  </sheets>
  <definedNames>
    <definedName name="_xlnm.Print_Area" localSheetId="0">'ANEXO III'!$A$1:$L$24</definedName>
    <definedName name="_xlnm.Print_Area" localSheetId="1">'ANEXO IV'!$A$1:$J$35</definedName>
    <definedName name="_xlnm.Print_Area" localSheetId="2">'TABLA IMPUTACIÓN HORAS PERSONAL'!$A$1:$O$301</definedName>
    <definedName name="GC">Tablas!$A$16:$A$19</definedName>
    <definedName name="Meses">Tablas!$A$2:$A$13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9" l="1"/>
  <c r="C4" i="9"/>
  <c r="E4" i="3"/>
  <c r="H4" i="9"/>
  <c r="B7" i="3"/>
  <c r="B18" i="9"/>
  <c r="B14" i="9"/>
  <c r="B10" i="9"/>
  <c r="H34" i="3"/>
  <c r="H33" i="3"/>
  <c r="H32" i="3"/>
  <c r="H31" i="3"/>
  <c r="H30" i="3"/>
  <c r="I30" i="3" s="1"/>
  <c r="H29" i="3"/>
  <c r="I29" i="3" s="1"/>
  <c r="H24" i="3"/>
  <c r="I24" i="3" s="1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I22" i="2"/>
  <c r="H22" i="2"/>
  <c r="G22" i="2"/>
  <c r="F22" i="2"/>
  <c r="H18" i="2"/>
  <c r="H11" i="2"/>
  <c r="D301" i="9"/>
  <c r="E301" i="9"/>
  <c r="F301" i="9"/>
  <c r="G301" i="9"/>
  <c r="H301" i="9"/>
  <c r="I301" i="9"/>
  <c r="J301" i="9"/>
  <c r="K301" i="9"/>
  <c r="L301" i="9"/>
  <c r="M301" i="9"/>
  <c r="N301" i="9"/>
  <c r="C301" i="9"/>
  <c r="D296" i="9"/>
  <c r="E296" i="9"/>
  <c r="F296" i="9"/>
  <c r="G296" i="9"/>
  <c r="H296" i="9"/>
  <c r="I296" i="9"/>
  <c r="J296" i="9"/>
  <c r="K296" i="9"/>
  <c r="L296" i="9"/>
  <c r="M296" i="9"/>
  <c r="N296" i="9"/>
  <c r="C296" i="9"/>
  <c r="D268" i="9"/>
  <c r="E268" i="9"/>
  <c r="F268" i="9"/>
  <c r="G268" i="9"/>
  <c r="H268" i="9"/>
  <c r="I268" i="9"/>
  <c r="J268" i="9"/>
  <c r="K268" i="9"/>
  <c r="L268" i="9"/>
  <c r="M268" i="9"/>
  <c r="N268" i="9"/>
  <c r="C268" i="9"/>
  <c r="D263" i="9"/>
  <c r="E263" i="9"/>
  <c r="F263" i="9"/>
  <c r="G263" i="9"/>
  <c r="H263" i="9"/>
  <c r="I263" i="9"/>
  <c r="J263" i="9"/>
  <c r="K263" i="9"/>
  <c r="L263" i="9"/>
  <c r="M263" i="9"/>
  <c r="N263" i="9"/>
  <c r="C263" i="9"/>
  <c r="D235" i="9"/>
  <c r="E235" i="9"/>
  <c r="F235" i="9"/>
  <c r="G235" i="9"/>
  <c r="H235" i="9"/>
  <c r="I235" i="9"/>
  <c r="J235" i="9"/>
  <c r="K235" i="9"/>
  <c r="L235" i="9"/>
  <c r="M235" i="9"/>
  <c r="N235" i="9"/>
  <c r="C235" i="9"/>
  <c r="D230" i="9"/>
  <c r="E230" i="9"/>
  <c r="F230" i="9"/>
  <c r="G230" i="9"/>
  <c r="H230" i="9"/>
  <c r="I230" i="9"/>
  <c r="J230" i="9"/>
  <c r="K230" i="9"/>
  <c r="L230" i="9"/>
  <c r="M230" i="9"/>
  <c r="N230" i="9"/>
  <c r="C230" i="9"/>
  <c r="D202" i="9"/>
  <c r="E202" i="9"/>
  <c r="F202" i="9"/>
  <c r="G202" i="9"/>
  <c r="H202" i="9"/>
  <c r="I202" i="9"/>
  <c r="J202" i="9"/>
  <c r="K202" i="9"/>
  <c r="L202" i="9"/>
  <c r="M202" i="9"/>
  <c r="N202" i="9"/>
  <c r="C202" i="9"/>
  <c r="D197" i="9"/>
  <c r="E197" i="9"/>
  <c r="F197" i="9"/>
  <c r="G197" i="9"/>
  <c r="H197" i="9"/>
  <c r="I197" i="9"/>
  <c r="J197" i="9"/>
  <c r="K197" i="9"/>
  <c r="L197" i="9"/>
  <c r="M197" i="9"/>
  <c r="N197" i="9"/>
  <c r="C197" i="9"/>
  <c r="D169" i="9"/>
  <c r="E169" i="9"/>
  <c r="F169" i="9"/>
  <c r="G169" i="9"/>
  <c r="H169" i="9"/>
  <c r="I169" i="9"/>
  <c r="J169" i="9"/>
  <c r="K169" i="9"/>
  <c r="L169" i="9"/>
  <c r="M169" i="9"/>
  <c r="N169" i="9"/>
  <c r="C169" i="9"/>
  <c r="D164" i="9"/>
  <c r="E164" i="9"/>
  <c r="F164" i="9"/>
  <c r="G164" i="9"/>
  <c r="H164" i="9"/>
  <c r="I164" i="9"/>
  <c r="J164" i="9"/>
  <c r="K164" i="9"/>
  <c r="L164" i="9"/>
  <c r="M164" i="9"/>
  <c r="N164" i="9"/>
  <c r="C164" i="9"/>
  <c r="D136" i="9"/>
  <c r="E136" i="9"/>
  <c r="F136" i="9"/>
  <c r="G136" i="9"/>
  <c r="H136" i="9"/>
  <c r="I136" i="9"/>
  <c r="J136" i="9"/>
  <c r="K136" i="9"/>
  <c r="L136" i="9"/>
  <c r="M136" i="9"/>
  <c r="N136" i="9"/>
  <c r="C136" i="9"/>
  <c r="D131" i="9"/>
  <c r="E131" i="9"/>
  <c r="F131" i="9"/>
  <c r="G131" i="9"/>
  <c r="H131" i="9"/>
  <c r="I131" i="9"/>
  <c r="J131" i="9"/>
  <c r="K131" i="9"/>
  <c r="L131" i="9"/>
  <c r="M131" i="9"/>
  <c r="N131" i="9"/>
  <c r="C131" i="9"/>
  <c r="D103" i="9"/>
  <c r="E103" i="9"/>
  <c r="F103" i="9"/>
  <c r="G103" i="9"/>
  <c r="H103" i="9"/>
  <c r="I103" i="9"/>
  <c r="J103" i="9"/>
  <c r="K103" i="9"/>
  <c r="L103" i="9"/>
  <c r="M103" i="9"/>
  <c r="N103" i="9"/>
  <c r="C103" i="9"/>
  <c r="D98" i="9"/>
  <c r="E98" i="9"/>
  <c r="F98" i="9"/>
  <c r="G98" i="9"/>
  <c r="H98" i="9"/>
  <c r="I98" i="9"/>
  <c r="J98" i="9"/>
  <c r="K98" i="9"/>
  <c r="L98" i="9"/>
  <c r="M98" i="9"/>
  <c r="N98" i="9"/>
  <c r="C98" i="9"/>
  <c r="D70" i="9"/>
  <c r="E70" i="9"/>
  <c r="F70" i="9"/>
  <c r="G70" i="9"/>
  <c r="H70" i="9"/>
  <c r="I70" i="9"/>
  <c r="J70" i="9"/>
  <c r="K70" i="9"/>
  <c r="L70" i="9"/>
  <c r="M70" i="9"/>
  <c r="N70" i="9"/>
  <c r="C70" i="9"/>
  <c r="D65" i="9"/>
  <c r="E65" i="9"/>
  <c r="F65" i="9"/>
  <c r="G65" i="9"/>
  <c r="H65" i="9"/>
  <c r="I65" i="9"/>
  <c r="J65" i="9"/>
  <c r="K65" i="9"/>
  <c r="L65" i="9"/>
  <c r="M65" i="9"/>
  <c r="N65" i="9"/>
  <c r="C65" i="9"/>
  <c r="D37" i="9"/>
  <c r="E37" i="9"/>
  <c r="F37" i="9"/>
  <c r="G37" i="9"/>
  <c r="H37" i="9"/>
  <c r="I37" i="9"/>
  <c r="J37" i="9"/>
  <c r="K37" i="9"/>
  <c r="L37" i="9"/>
  <c r="M37" i="9"/>
  <c r="N37" i="9"/>
  <c r="C37" i="9"/>
  <c r="D32" i="9"/>
  <c r="E32" i="9"/>
  <c r="F32" i="9"/>
  <c r="G32" i="9"/>
  <c r="H32" i="9"/>
  <c r="I32" i="9"/>
  <c r="J32" i="9"/>
  <c r="K32" i="9"/>
  <c r="L32" i="9"/>
  <c r="M32" i="9"/>
  <c r="N32" i="9"/>
  <c r="C32" i="9"/>
  <c r="C27" i="9"/>
  <c r="I31" i="3"/>
  <c r="N284" i="9"/>
  <c r="M284" i="9"/>
  <c r="L284" i="9"/>
  <c r="K284" i="9"/>
  <c r="J284" i="9"/>
  <c r="I284" i="9"/>
  <c r="H284" i="9"/>
  <c r="G284" i="9"/>
  <c r="F284" i="9"/>
  <c r="E284" i="9"/>
  <c r="D284" i="9"/>
  <c r="C284" i="9"/>
  <c r="O283" i="9"/>
  <c r="O282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O279" i="9"/>
  <c r="O278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O275" i="9"/>
  <c r="O274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O249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O245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O241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O216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O212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O208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O183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O179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O175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O150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O146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O142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O117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O113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O109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O84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O80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O76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O51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O47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O43" i="9"/>
  <c r="N20" i="9"/>
  <c r="M20" i="9"/>
  <c r="L20" i="9"/>
  <c r="K20" i="9"/>
  <c r="J20" i="9"/>
  <c r="I20" i="9"/>
  <c r="H20" i="9"/>
  <c r="G20" i="9"/>
  <c r="F20" i="9"/>
  <c r="E20" i="9"/>
  <c r="D20" i="9"/>
  <c r="C20" i="9"/>
  <c r="N16" i="9"/>
  <c r="M16" i="9"/>
  <c r="L16" i="9"/>
  <c r="K16" i="9"/>
  <c r="J16" i="9"/>
  <c r="I16" i="9"/>
  <c r="H16" i="9"/>
  <c r="G16" i="9"/>
  <c r="F16" i="9"/>
  <c r="E16" i="9"/>
  <c r="D16" i="9"/>
  <c r="C16" i="9"/>
  <c r="D12" i="9"/>
  <c r="E12" i="9"/>
  <c r="F12" i="9"/>
  <c r="G12" i="9"/>
  <c r="H12" i="9"/>
  <c r="I12" i="9"/>
  <c r="J12" i="9"/>
  <c r="K12" i="9"/>
  <c r="L12" i="9"/>
  <c r="M12" i="9"/>
  <c r="N12" i="9"/>
  <c r="C12" i="9"/>
  <c r="I32" i="3"/>
  <c r="I33" i="3"/>
  <c r="I34" i="3"/>
  <c r="I23" i="3"/>
  <c r="H17" i="2"/>
  <c r="H19" i="2"/>
  <c r="H20" i="2"/>
  <c r="H16" i="2"/>
  <c r="H10" i="2"/>
  <c r="H12" i="2"/>
  <c r="H13" i="2"/>
  <c r="H9" i="2"/>
  <c r="B5" i="3"/>
  <c r="B4" i="3"/>
  <c r="C291" i="9" l="1"/>
  <c r="D291" i="9"/>
  <c r="E291" i="9"/>
  <c r="F291" i="9"/>
  <c r="G291" i="9"/>
  <c r="H291" i="9"/>
  <c r="I291" i="9"/>
  <c r="J291" i="9"/>
  <c r="K291" i="9"/>
  <c r="L291" i="9"/>
  <c r="M291" i="9"/>
  <c r="N291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N93" i="9"/>
  <c r="M93" i="9"/>
  <c r="L93" i="9"/>
  <c r="K93" i="9"/>
  <c r="J93" i="9"/>
  <c r="I93" i="9"/>
  <c r="H93" i="9"/>
  <c r="G93" i="9"/>
  <c r="F93" i="9"/>
  <c r="E93" i="9"/>
  <c r="D93" i="9"/>
  <c r="C93" i="9"/>
  <c r="N60" i="9"/>
  <c r="M60" i="9"/>
  <c r="L60" i="9"/>
  <c r="K60" i="9"/>
  <c r="J60" i="9"/>
  <c r="I60" i="9"/>
  <c r="H60" i="9"/>
  <c r="G60" i="9"/>
  <c r="F60" i="9"/>
  <c r="E60" i="9"/>
  <c r="D60" i="9"/>
  <c r="C60" i="9"/>
  <c r="B27" i="3"/>
  <c r="B17" i="3"/>
  <c r="O15" i="9"/>
  <c r="O14" i="9"/>
  <c r="O19" i="9"/>
  <c r="O18" i="9"/>
  <c r="O10" i="9"/>
  <c r="N27" i="9"/>
  <c r="M27" i="9"/>
  <c r="L27" i="9"/>
  <c r="K27" i="9"/>
  <c r="J27" i="9"/>
  <c r="I27" i="9"/>
  <c r="H27" i="9"/>
  <c r="G27" i="9"/>
  <c r="F27" i="9"/>
  <c r="E27" i="9"/>
  <c r="D27" i="9"/>
  <c r="O11" i="9"/>
  <c r="G35" i="3"/>
  <c r="B24" i="9" l="1"/>
  <c r="B43" i="9"/>
  <c r="B34" i="9"/>
  <c r="B51" i="9"/>
  <c r="B29" i="9"/>
  <c r="B47" i="9"/>
  <c r="I35" i="3"/>
  <c r="B80" i="9" l="1"/>
  <c r="B62" i="9"/>
  <c r="B84" i="9"/>
  <c r="B67" i="9"/>
  <c r="B76" i="9"/>
  <c r="B57" i="9"/>
  <c r="I25" i="3"/>
  <c r="G25" i="3"/>
  <c r="I15" i="3"/>
  <c r="G15" i="3"/>
  <c r="H21" i="2"/>
  <c r="I21" i="2"/>
  <c r="F21" i="2"/>
  <c r="G21" i="2"/>
  <c r="F14" i="2"/>
  <c r="I14" i="2"/>
  <c r="H14" i="2"/>
  <c r="I37" i="3" l="1"/>
  <c r="B113" i="9"/>
  <c r="B95" i="9"/>
  <c r="B109" i="9"/>
  <c r="B90" i="9"/>
  <c r="B117" i="9"/>
  <c r="B100" i="9"/>
  <c r="G14" i="2"/>
  <c r="B150" i="9" l="1"/>
  <c r="B133" i="9"/>
  <c r="B142" i="9"/>
  <c r="B123" i="9"/>
  <c r="B146" i="9"/>
  <c r="B128" i="9"/>
  <c r="B179" i="9" l="1"/>
  <c r="B161" i="9"/>
  <c r="B175" i="9"/>
  <c r="B156" i="9"/>
  <c r="B183" i="9"/>
  <c r="B166" i="9"/>
  <c r="B216" i="9" l="1"/>
  <c r="B199" i="9"/>
  <c r="B208" i="9"/>
  <c r="B189" i="9"/>
  <c r="B212" i="9"/>
  <c r="B194" i="9"/>
  <c r="B245" i="9" l="1"/>
  <c r="B227" i="9"/>
  <c r="B241" i="9"/>
  <c r="B222" i="9"/>
  <c r="B249" i="9"/>
  <c r="B232" i="9"/>
  <c r="B265" i="9" l="1"/>
  <c r="B282" i="9"/>
  <c r="B298" i="9" s="1"/>
  <c r="B255" i="9"/>
  <c r="B274" i="9"/>
  <c r="B288" i="9" s="1"/>
  <c r="B260" i="9"/>
  <c r="B278" i="9"/>
  <c r="B293" i="9" s="1"/>
</calcChain>
</file>

<file path=xl/sharedStrings.xml><?xml version="1.0" encoding="utf-8"?>
<sst xmlns="http://schemas.openxmlformats.org/spreadsheetml/2006/main" count="1153" uniqueCount="221">
  <si>
    <t>TOTAL</t>
  </si>
  <si>
    <t>Proveedor</t>
  </si>
  <si>
    <t>Concepto</t>
  </si>
  <si>
    <t>Fecha factura</t>
  </si>
  <si>
    <t>Nº factura</t>
  </si>
  <si>
    <t>Fecha   pago</t>
  </si>
  <si>
    <t>CTA CONTABLE</t>
  </si>
  <si>
    <t>Observaciones</t>
  </si>
  <si>
    <t xml:space="preserve">Subtotal </t>
  </si>
  <si>
    <t>Empresa solicitante:</t>
  </si>
  <si>
    <t>Importe  total (Con IVA)</t>
  </si>
  <si>
    <t>Nº Expediente:</t>
  </si>
  <si>
    <t>* Las facturas y justificantes de pago se aportarán en el mismo orden de la relación.</t>
  </si>
  <si>
    <t>Nombre del trabajador</t>
  </si>
  <si>
    <t>ANEXO III</t>
  </si>
  <si>
    <t>Nº</t>
  </si>
  <si>
    <t>Grupo de cotización</t>
  </si>
  <si>
    <t>Actividad realizada en el proyecto</t>
  </si>
  <si>
    <t>Nº Horas proyecto</t>
  </si>
  <si>
    <t xml:space="preserve">RELACIÓN DE FACTURAS </t>
  </si>
  <si>
    <t>Importe pagado</t>
  </si>
  <si>
    <t>AÑO</t>
  </si>
  <si>
    <t>Coste/Hora
presentado</t>
  </si>
  <si>
    <t>Cuenta contable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</si>
  <si>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</si>
  <si>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</si>
  <si>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</si>
  <si>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</si>
  <si>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</si>
  <si>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</si>
  <si>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</si>
  <si>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</si>
  <si>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</si>
  <si>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</si>
  <si>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</si>
  <si>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Horas trabajadas </t>
  </si>
  <si>
    <t>Horas de dedicación al proyecto</t>
  </si>
  <si>
    <t>% horas dedicación al proyecto</t>
  </si>
  <si>
    <t>Horas anuales convenio:</t>
  </si>
  <si>
    <t>Importe      (Sin IVA)</t>
  </si>
  <si>
    <t>mi</t>
  </si>
  <si>
    <t>mf</t>
  </si>
  <si>
    <t>ANEXO IV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</si>
  <si>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</si>
  <si>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</si>
  <si>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</si>
  <si>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</si>
  <si>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</si>
  <si>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</si>
  <si>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</si>
  <si>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</si>
  <si>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</si>
  <si>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</si>
  <si>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</si>
  <si>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</si>
  <si>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</si>
  <si>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</si>
  <si>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p1i</t>
  </si>
  <si>
    <t>p1f</t>
  </si>
  <si>
    <t>p2i</t>
  </si>
  <si>
    <t>p2f</t>
  </si>
  <si>
    <t>to11i</t>
  </si>
  <si>
    <t>to11f</t>
  </si>
  <si>
    <t>to12i</t>
  </si>
  <si>
    <t>to12f</t>
  </si>
  <si>
    <t>to13i</t>
  </si>
  <si>
    <t>to13f</t>
  </si>
  <si>
    <t>ht11i</t>
  </si>
  <si>
    <t>ht11f</t>
  </si>
  <si>
    <t>ht12i</t>
  </si>
  <si>
    <t>ht12f</t>
  </si>
  <si>
    <t>ht13i</t>
  </si>
  <si>
    <t>ht13f</t>
  </si>
  <si>
    <t>ht22i</t>
  </si>
  <si>
    <t>ht21f</t>
  </si>
  <si>
    <t>ht21i</t>
  </si>
  <si>
    <t>ht22f</t>
  </si>
  <si>
    <t>ht23i</t>
  </si>
  <si>
    <t>ht23f</t>
  </si>
  <si>
    <t>ht31i</t>
  </si>
  <si>
    <t>ht31f</t>
  </si>
  <si>
    <t>ht32i</t>
  </si>
  <si>
    <t>ht32f</t>
  </si>
  <si>
    <t>ht33i</t>
  </si>
  <si>
    <t>ht33f</t>
  </si>
  <si>
    <t>ht41i</t>
  </si>
  <si>
    <t>ht41f</t>
  </si>
  <si>
    <t>ht42i</t>
  </si>
  <si>
    <t>ht42f</t>
  </si>
  <si>
    <t>ht43i</t>
  </si>
  <si>
    <t>ht43f</t>
  </si>
  <si>
    <t>ht51i</t>
  </si>
  <si>
    <t>ht51f</t>
  </si>
  <si>
    <t>ht52i</t>
  </si>
  <si>
    <t>ht52f</t>
  </si>
  <si>
    <t>ht53i</t>
  </si>
  <si>
    <t>ht53f</t>
  </si>
  <si>
    <t>ht61i</t>
  </si>
  <si>
    <t>ht61f</t>
  </si>
  <si>
    <t>ht62i</t>
  </si>
  <si>
    <t>ht62f</t>
  </si>
  <si>
    <t>ht63i</t>
  </si>
  <si>
    <t>ht63f</t>
  </si>
  <si>
    <t>p3i</t>
  </si>
  <si>
    <t>p3f</t>
  </si>
  <si>
    <t>Horas aplicadas al proyecto</t>
  </si>
  <si>
    <t>ene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</si>
  <si>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</si>
  <si>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Meses vinculados al proyecto</t>
  </si>
  <si>
    <t>TOTAL % dedicado a proyectos</t>
  </si>
  <si>
    <t>AYUDA / Nº EXPEDIENTE:</t>
  </si>
  <si>
    <t>to31i</t>
  </si>
  <si>
    <t>to31f</t>
  </si>
  <si>
    <t>to32i</t>
  </si>
  <si>
    <t>to32f</t>
  </si>
  <si>
    <t>to33i</t>
  </si>
  <si>
    <t>to33f</t>
  </si>
  <si>
    <t xml:space="preserve">Trabajador 1: </t>
  </si>
  <si>
    <t xml:space="preserve">Trabajador 2: </t>
  </si>
  <si>
    <t xml:space="preserve">Trabajador 3: </t>
  </si>
  <si>
    <t>to21i</t>
  </si>
  <si>
    <t>to21f</t>
  </si>
  <si>
    <t>to22i</t>
  </si>
  <si>
    <t>to22f</t>
  </si>
  <si>
    <t>to23i</t>
  </si>
  <si>
    <t>to23f</t>
  </si>
  <si>
    <t>to41i</t>
  </si>
  <si>
    <t>to41f</t>
  </si>
  <si>
    <t>to42i</t>
  </si>
  <si>
    <t>to42f</t>
  </si>
  <si>
    <t>to43i</t>
  </si>
  <si>
    <t>to43f</t>
  </si>
  <si>
    <t xml:space="preserve">Trabajador 4: </t>
  </si>
  <si>
    <t xml:space="preserve">Trabajador 5: </t>
  </si>
  <si>
    <t>to51i</t>
  </si>
  <si>
    <t>to51f</t>
  </si>
  <si>
    <t>to52i</t>
  </si>
  <si>
    <t>to52f</t>
  </si>
  <si>
    <t>to53i</t>
  </si>
  <si>
    <t>to53f</t>
  </si>
  <si>
    <t xml:space="preserve">Trabajador 6: </t>
  </si>
  <si>
    <t>to61i</t>
  </si>
  <si>
    <t>to61f</t>
  </si>
  <si>
    <t>to62i</t>
  </si>
  <si>
    <t>to62f</t>
  </si>
  <si>
    <t>to63i</t>
  </si>
  <si>
    <t>to63f</t>
  </si>
  <si>
    <t xml:space="preserve">Trabajador 7: </t>
  </si>
  <si>
    <t>ht71i</t>
  </si>
  <si>
    <t>ht71f</t>
  </si>
  <si>
    <t>ht72i</t>
  </si>
  <si>
    <t>ht72f</t>
  </si>
  <si>
    <t>ht73i</t>
  </si>
  <si>
    <t>ht73f</t>
  </si>
  <si>
    <t>to71i</t>
  </si>
  <si>
    <t>to71f</t>
  </si>
  <si>
    <t>to72i</t>
  </si>
  <si>
    <t>to72f</t>
  </si>
  <si>
    <t>to73i</t>
  </si>
  <si>
    <t>to73f</t>
  </si>
  <si>
    <t xml:space="preserve">Trabajador 8: </t>
  </si>
  <si>
    <t>ht81i</t>
  </si>
  <si>
    <t>ht81f</t>
  </si>
  <si>
    <t>ht82i</t>
  </si>
  <si>
    <t>ht82f</t>
  </si>
  <si>
    <t>ht83i</t>
  </si>
  <si>
    <t>ht83f</t>
  </si>
  <si>
    <t>to81i</t>
  </si>
  <si>
    <t>to81f</t>
  </si>
  <si>
    <t>to82i</t>
  </si>
  <si>
    <t>to82f</t>
  </si>
  <si>
    <t>to83i</t>
  </si>
  <si>
    <t>to83f</t>
  </si>
  <si>
    <t xml:space="preserve">Trabajador 9: </t>
  </si>
  <si>
    <t>ht91i</t>
  </si>
  <si>
    <t>ht91f</t>
  </si>
  <si>
    <t>ht92i</t>
  </si>
  <si>
    <t>ht92f</t>
  </si>
  <si>
    <t>ht93i</t>
  </si>
  <si>
    <t>ht93f</t>
  </si>
  <si>
    <t>to91i</t>
  </si>
  <si>
    <t>to91f</t>
  </si>
  <si>
    <t>to92i</t>
  </si>
  <si>
    <t>to92f</t>
  </si>
  <si>
    <t>to93i</t>
  </si>
  <si>
    <t>to93f</t>
  </si>
  <si>
    <t>Gastos de personal asignados al proyecto</t>
  </si>
  <si>
    <t>tt</t>
  </si>
  <si>
    <t>TABLA IMPUTACIÓN HORAS PERSONAL</t>
  </si>
  <si>
    <t>nt1i</t>
  </si>
  <si>
    <t>nt1f</t>
  </si>
  <si>
    <t>nt2i</t>
  </si>
  <si>
    <t>nt2f</t>
  </si>
  <si>
    <t>nt3i</t>
  </si>
  <si>
    <t>nt3f</t>
  </si>
  <si>
    <t>nt4i</t>
  </si>
  <si>
    <t>nt4f</t>
  </si>
  <si>
    <t>nt5i</t>
  </si>
  <si>
    <t>nt5f</t>
  </si>
  <si>
    <t>nt6i</t>
  </si>
  <si>
    <t>nt6f</t>
  </si>
  <si>
    <t>nt7i</t>
  </si>
  <si>
    <t>nt7f</t>
  </si>
  <si>
    <t>nt8i</t>
  </si>
  <si>
    <t>nt8f</t>
  </si>
  <si>
    <t>nt9i</t>
  </si>
  <si>
    <t>nt9f</t>
  </si>
  <si>
    <t>Importe Subvenc.</t>
  </si>
  <si>
    <t>Socio</t>
  </si>
  <si>
    <t>-</t>
  </si>
  <si>
    <t>cei</t>
  </si>
  <si>
    <t>cef</t>
  </si>
  <si>
    <t>CONSUMIBLES (MATERIAS PRIMAS, SUMINISTROS, …)</t>
  </si>
  <si>
    <t>COLABORACIONES EXTERNAS Y/O ADQUISICIÓN DE PATENTES</t>
  </si>
  <si>
    <t>CERTIFICACIÓN DE GASTOS DE PERSONAL TÉCNICO</t>
  </si>
  <si>
    <t>Salario bruto anual
(sin costes de SS)</t>
  </si>
  <si>
    <t>DNI</t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</si>
  <si>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</si>
  <si>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r>
      <t xml:space="preserve">Adjuntar </t>
    </r>
    <r>
      <rPr>
        <b/>
        <sz val="8"/>
        <rFont val="Verdana"/>
        <family val="2"/>
      </rPr>
      <t xml:space="preserve">nóminas,  justificantes de pago, así como copia de mod 190 de IRPF, </t>
    </r>
    <r>
      <rPr>
        <sz val="8"/>
        <rFont val="Verdana"/>
        <family val="2"/>
      </rPr>
      <t xml:space="preserve">de los trabajadores en los  meses vinculados al proyecto </t>
    </r>
  </si>
  <si>
    <r>
      <t xml:space="preserve">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</si>
  <si>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t>Proyecto: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</si>
</sst>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4" fontId="11" fillId="4" borderId="21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4" fontId="21" fillId="0" borderId="0" xfId="0" applyNumberFormat="1" applyFont="1" applyAlignment="1">
      <alignment horizontal="center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left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3" fontId="11" fillId="4" borderId="22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49" fontId="30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30" fillId="0" borderId="1" xfId="2" applyFont="1" applyBorder="1" applyAlignment="1" applyProtection="1">
      <alignment horizontal="center" vertical="center" wrapText="1"/>
      <protection locked="0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0" fontId="11" fillId="5" borderId="4" xfId="0" applyFont="1" applyFill="1" applyBorder="1" applyAlignment="1">
      <alignment vertical="center" wrapText="1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1" fillId="5" borderId="4" xfId="0" applyFont="1" applyFill="1" applyBorder="1" applyAlignment="1">
      <alignment horizontal="left" vertical="center"/>
    </xf>
    <xf numFmtId="0" fontId="11" fillId="5" borderId="21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 wrapText="1" readingOrder="1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49" fontId="10" fillId="0" borderId="11" xfId="0" applyNumberFormat="1" applyFont="1" applyBorder="1" applyAlignment="1" applyProtection="1">
      <alignment horizontal="left" vertical="center" wrapText="1"/>
      <protection locked="0"/>
    </xf>
    <xf numFmtId="49" fontId="10" fillId="0" borderId="12" xfId="0" applyNumberFormat="1" applyFont="1" applyBorder="1" applyAlignment="1" applyProtection="1">
      <alignment horizontal="left" vertical="center" wrapText="1"/>
      <protection locked="0"/>
    </xf>
    <xf numFmtId="49" fontId="10" fillId="0" borderId="13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0" fontId="22" fillId="2" borderId="5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righ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1" fillId="5" borderId="11" xfId="0" applyFont="1" applyFill="1" applyBorder="1" applyAlignment="1" applyProtection="1">
      <alignment horizontal="left" vertical="center" wrapText="1"/>
      <protection locked="0"/>
    </xf>
    <xf numFmtId="0" fontId="11" fillId="5" borderId="13" xfId="0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24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6" t="s">
        <v>14</v>
      </c>
      <c r="B1" s="40"/>
      <c r="C1" s="40"/>
      <c r="D1" s="41"/>
      <c r="E1" s="46"/>
      <c r="F1" s="46"/>
      <c r="G1" s="46"/>
      <c r="H1" s="40"/>
      <c r="I1" s="40"/>
      <c r="J1" s="40"/>
      <c r="K1" s="42"/>
      <c r="L1" s="40"/>
      <c r="R1" s="78"/>
    </row>
    <row r="2" spans="1:18" ht="22.5" customHeight="1">
      <c r="A2" s="52" t="s">
        <v>19</v>
      </c>
      <c r="B2" s="43"/>
      <c r="C2" s="43"/>
      <c r="D2" s="44"/>
      <c r="E2" s="39"/>
      <c r="F2" s="39"/>
      <c r="G2" s="39"/>
      <c r="H2" s="43"/>
      <c r="I2" s="43"/>
      <c r="J2" s="43"/>
      <c r="K2" s="45"/>
      <c r="L2" s="43"/>
    </row>
    <row r="3" spans="1:18" s="1" customFormat="1" ht="16.2">
      <c r="A3" s="29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66" t="s">
        <v>11</v>
      </c>
      <c r="B4" s="167"/>
      <c r="C4" s="164"/>
      <c r="D4" s="175" t="s">
        <v>220</v>
      </c>
      <c r="E4" s="176"/>
      <c r="F4" s="172"/>
      <c r="G4" s="173"/>
      <c r="H4" s="173"/>
      <c r="I4" s="173"/>
      <c r="J4" s="173"/>
      <c r="K4" s="173"/>
      <c r="L4" s="174"/>
      <c r="R4" s="78"/>
    </row>
    <row r="5" spans="1:18" s="2" customFormat="1" ht="20.100000000000001" customHeight="1">
      <c r="A5" s="166" t="s">
        <v>9</v>
      </c>
      <c r="B5" s="168"/>
      <c r="C5" s="169"/>
      <c r="D5" s="170"/>
      <c r="E5" s="170"/>
      <c r="F5" s="170"/>
      <c r="G5" s="170"/>
      <c r="H5" s="170"/>
      <c r="I5" s="170"/>
      <c r="J5" s="170"/>
      <c r="K5" s="170"/>
      <c r="L5" s="171"/>
      <c r="R5" s="78"/>
    </row>
    <row r="6" spans="1:18" s="1" customFormat="1" ht="14.25" customHeight="1">
      <c r="A6" s="10"/>
      <c r="B6" s="14"/>
      <c r="C6" s="15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20.399999999999999">
      <c r="A7" s="88" t="s">
        <v>15</v>
      </c>
      <c r="B7" s="88" t="s">
        <v>1</v>
      </c>
      <c r="C7" s="88" t="s">
        <v>2</v>
      </c>
      <c r="D7" s="88" t="s">
        <v>3</v>
      </c>
      <c r="E7" s="88" t="s">
        <v>4</v>
      </c>
      <c r="F7" s="88" t="s">
        <v>39</v>
      </c>
      <c r="G7" s="88" t="s">
        <v>207</v>
      </c>
      <c r="H7" s="88" t="s">
        <v>10</v>
      </c>
      <c r="I7" s="88" t="s">
        <v>20</v>
      </c>
      <c r="J7" s="88" t="s">
        <v>5</v>
      </c>
      <c r="K7" s="89" t="s">
        <v>6</v>
      </c>
      <c r="L7" s="88" t="s">
        <v>7</v>
      </c>
      <c r="R7" s="80"/>
    </row>
    <row r="8" spans="1:18" s="5" customFormat="1" ht="18" customHeight="1">
      <c r="A8" s="93" t="s">
        <v>212</v>
      </c>
      <c r="B8" s="92"/>
      <c r="C8" s="92"/>
      <c r="D8" s="94"/>
      <c r="E8" s="95"/>
      <c r="F8" s="95"/>
      <c r="G8" s="96"/>
      <c r="H8" s="97"/>
      <c r="I8" s="95"/>
      <c r="J8" s="94"/>
      <c r="K8" s="98"/>
      <c r="L8" s="99"/>
      <c r="R8" s="78" t="s">
        <v>40</v>
      </c>
    </row>
    <row r="9" spans="1:18" s="5" customFormat="1" ht="18" customHeight="1">
      <c r="A9" s="132"/>
      <c r="B9" s="133"/>
      <c r="C9" s="133"/>
      <c r="D9" s="134"/>
      <c r="E9" s="134"/>
      <c r="F9" s="136"/>
      <c r="G9" s="137"/>
      <c r="H9" s="136" t="str">
        <f>IF(ISBLANK(F9),"",ROUND(F9*1.21,2))</f>
        <v/>
      </c>
      <c r="I9" s="137"/>
      <c r="J9" s="134"/>
      <c r="K9" s="134"/>
      <c r="L9" s="135"/>
      <c r="R9" s="78"/>
    </row>
    <row r="10" spans="1:18" s="5" customFormat="1" ht="18" customHeight="1">
      <c r="A10" s="132"/>
      <c r="B10" s="133"/>
      <c r="C10" s="133"/>
      <c r="D10" s="134"/>
      <c r="E10" s="134"/>
      <c r="F10" s="136"/>
      <c r="G10" s="137"/>
      <c r="H10" s="136" t="str">
        <f t="shared" ref="H10:H13" si="0">IF(ISBLANK(F10),"",ROUND(F10*1.21,2))</f>
        <v/>
      </c>
      <c r="I10" s="137"/>
      <c r="J10" s="134"/>
      <c r="K10" s="134"/>
      <c r="L10" s="135"/>
      <c r="R10" s="78"/>
    </row>
    <row r="11" spans="1:18" s="5" customFormat="1" ht="18" customHeight="1">
      <c r="A11" s="132"/>
      <c r="B11" s="133"/>
      <c r="C11" s="133"/>
      <c r="D11" s="134"/>
      <c r="E11" s="134"/>
      <c r="F11" s="136"/>
      <c r="G11" s="137"/>
      <c r="H11" s="136" t="str">
        <f t="shared" ref="H11" si="1">IF(ISBLANK(F11),"",ROUND(F11*1.21,2))</f>
        <v/>
      </c>
      <c r="I11" s="137"/>
      <c r="J11" s="134"/>
      <c r="K11" s="134"/>
      <c r="L11" s="135"/>
      <c r="R11" s="78"/>
    </row>
    <row r="12" spans="1:18" s="5" customFormat="1" ht="18" customHeight="1">
      <c r="A12" s="132"/>
      <c r="B12" s="133"/>
      <c r="C12" s="133"/>
      <c r="D12" s="134"/>
      <c r="E12" s="134"/>
      <c r="F12" s="136"/>
      <c r="G12" s="137"/>
      <c r="H12" s="136" t="str">
        <f t="shared" si="0"/>
        <v/>
      </c>
      <c r="I12" s="137"/>
      <c r="J12" s="134"/>
      <c r="K12" s="134"/>
      <c r="L12" s="135"/>
      <c r="R12" s="78"/>
    </row>
    <row r="13" spans="1:18" s="5" customFormat="1" ht="18" customHeight="1">
      <c r="A13" s="132"/>
      <c r="B13" s="133"/>
      <c r="C13" s="133"/>
      <c r="D13" s="134"/>
      <c r="E13" s="134"/>
      <c r="F13" s="136"/>
      <c r="G13" s="137"/>
      <c r="H13" s="136" t="str">
        <f t="shared" si="0"/>
        <v/>
      </c>
      <c r="I13" s="137"/>
      <c r="J13" s="134"/>
      <c r="K13" s="134"/>
      <c r="L13" s="135"/>
      <c r="R13" s="78"/>
    </row>
    <row r="14" spans="1:18" s="4" customFormat="1" ht="18" customHeight="1">
      <c r="A14" s="118"/>
      <c r="B14" s="119"/>
      <c r="C14" s="120"/>
      <c r="D14" s="121"/>
      <c r="E14" s="117" t="s">
        <v>8</v>
      </c>
      <c r="F14" s="138">
        <f>SUM(F9:F13)</f>
        <v>0</v>
      </c>
      <c r="G14" s="138">
        <f>SUM(G9:G13)</f>
        <v>0</v>
      </c>
      <c r="H14" s="139">
        <f>SUM(H9:H13)</f>
        <v>0</v>
      </c>
      <c r="I14" s="138">
        <f>SUM(I9:I13)</f>
        <v>0</v>
      </c>
      <c r="J14" s="122"/>
      <c r="K14" s="123"/>
      <c r="L14" s="124"/>
      <c r="R14" s="79" t="s">
        <v>41</v>
      </c>
    </row>
    <row r="15" spans="1:18" s="5" customFormat="1" ht="18" customHeight="1">
      <c r="A15" s="100" t="s">
        <v>213</v>
      </c>
      <c r="B15" s="101"/>
      <c r="C15" s="94"/>
      <c r="D15" s="94"/>
      <c r="E15" s="95"/>
      <c r="F15" s="95"/>
      <c r="G15" s="96"/>
      <c r="H15" s="96"/>
      <c r="I15" s="95"/>
      <c r="J15" s="94"/>
      <c r="K15" s="98"/>
      <c r="L15" s="102"/>
      <c r="R15" s="78" t="s">
        <v>210</v>
      </c>
    </row>
    <row r="16" spans="1:18" s="5" customFormat="1" ht="18" customHeight="1">
      <c r="A16" s="132"/>
      <c r="B16" s="133"/>
      <c r="C16" s="133"/>
      <c r="D16" s="134"/>
      <c r="E16" s="134"/>
      <c r="F16" s="136"/>
      <c r="G16" s="137"/>
      <c r="H16" s="136" t="str">
        <f t="shared" ref="H16:H20" si="2">IF(ISBLANK(F16),"",ROUND(F16*1.21,2))</f>
        <v/>
      </c>
      <c r="I16" s="137"/>
      <c r="J16" s="134"/>
      <c r="K16" s="134"/>
      <c r="L16" s="135"/>
      <c r="R16" s="78"/>
    </row>
    <row r="17" spans="1:18" s="5" customFormat="1" ht="18" customHeight="1">
      <c r="A17" s="132"/>
      <c r="B17" s="133"/>
      <c r="C17" s="133"/>
      <c r="D17" s="134"/>
      <c r="E17" s="134"/>
      <c r="F17" s="136"/>
      <c r="G17" s="137"/>
      <c r="H17" s="136" t="str">
        <f t="shared" si="2"/>
        <v/>
      </c>
      <c r="I17" s="137"/>
      <c r="J17" s="134"/>
      <c r="K17" s="134"/>
      <c r="L17" s="135"/>
      <c r="R17" s="78"/>
    </row>
    <row r="18" spans="1:18" s="5" customFormat="1" ht="18" customHeight="1">
      <c r="A18" s="132"/>
      <c r="B18" s="133"/>
      <c r="C18" s="133"/>
      <c r="D18" s="134"/>
      <c r="E18" s="134"/>
      <c r="F18" s="136"/>
      <c r="G18" s="137"/>
      <c r="H18" s="136" t="str">
        <f t="shared" ref="H18" si="3">IF(ISBLANK(F18),"",ROUND(F18*1.21,2))</f>
        <v/>
      </c>
      <c r="I18" s="137"/>
      <c r="J18" s="134"/>
      <c r="K18" s="134"/>
      <c r="L18" s="135"/>
      <c r="R18" s="78"/>
    </row>
    <row r="19" spans="1:18" s="5" customFormat="1" ht="18" customHeight="1">
      <c r="A19" s="132"/>
      <c r="B19" s="133"/>
      <c r="C19" s="133"/>
      <c r="D19" s="134"/>
      <c r="E19" s="134"/>
      <c r="F19" s="136"/>
      <c r="G19" s="137"/>
      <c r="H19" s="136" t="str">
        <f t="shared" si="2"/>
        <v/>
      </c>
      <c r="I19" s="137"/>
      <c r="J19" s="134"/>
      <c r="K19" s="134"/>
      <c r="L19" s="135"/>
      <c r="R19" s="78"/>
    </row>
    <row r="20" spans="1:18" s="5" customFormat="1" ht="18" customHeight="1">
      <c r="A20" s="132"/>
      <c r="B20" s="133"/>
      <c r="C20" s="133"/>
      <c r="D20" s="134"/>
      <c r="E20" s="134"/>
      <c r="F20" s="136"/>
      <c r="G20" s="137"/>
      <c r="H20" s="136" t="str">
        <f t="shared" si="2"/>
        <v/>
      </c>
      <c r="I20" s="137"/>
      <c r="J20" s="134"/>
      <c r="K20" s="134"/>
      <c r="L20" s="135"/>
      <c r="R20" s="78"/>
    </row>
    <row r="21" spans="1:18" s="4" customFormat="1" ht="18" customHeight="1">
      <c r="A21" s="118"/>
      <c r="B21" s="119"/>
      <c r="C21" s="120"/>
      <c r="D21" s="121"/>
      <c r="E21" s="117" t="s">
        <v>8</v>
      </c>
      <c r="F21" s="138">
        <f>SUM(F16:F20)</f>
        <v>0</v>
      </c>
      <c r="G21" s="138">
        <f>SUM(G16:G20)</f>
        <v>0</v>
      </c>
      <c r="H21" s="139">
        <f>SUM(H16:H20)</f>
        <v>0</v>
      </c>
      <c r="I21" s="138">
        <f>SUM(I16:I20)</f>
        <v>0</v>
      </c>
      <c r="J21" s="122"/>
      <c r="K21" s="123"/>
      <c r="L21" s="124"/>
      <c r="R21" s="79" t="s">
        <v>211</v>
      </c>
    </row>
    <row r="22" spans="1:18" s="4" customFormat="1" ht="18" customHeight="1">
      <c r="A22" s="125"/>
      <c r="B22" s="126"/>
      <c r="C22" s="126"/>
      <c r="D22" s="127"/>
      <c r="E22" s="128" t="s">
        <v>0</v>
      </c>
      <c r="F22" s="140">
        <f>SUM(F14+F21)</f>
        <v>0</v>
      </c>
      <c r="G22" s="140">
        <f t="shared" ref="G22:I22" si="4">SUM(G14+G21)</f>
        <v>0</v>
      </c>
      <c r="H22" s="140">
        <f t="shared" si="4"/>
        <v>0</v>
      </c>
      <c r="I22" s="140">
        <f t="shared" si="4"/>
        <v>0</v>
      </c>
      <c r="J22" s="129"/>
      <c r="K22" s="130"/>
      <c r="L22" s="131"/>
      <c r="R22" s="79" t="s">
        <v>187</v>
      </c>
    </row>
    <row r="23" spans="1:18" s="4" customFormat="1" ht="12">
      <c r="A23" s="61"/>
      <c r="B23" s="62"/>
      <c r="C23" s="62"/>
      <c r="D23" s="63"/>
      <c r="E23" s="64"/>
      <c r="F23" s="65"/>
      <c r="G23" s="65"/>
      <c r="H23" s="65"/>
      <c r="I23" s="65"/>
      <c r="J23" s="66"/>
      <c r="K23" s="67"/>
      <c r="L23" s="61"/>
      <c r="R23" s="79"/>
    </row>
    <row r="24" spans="1:18" s="7" customFormat="1" ht="12" customHeight="1">
      <c r="A24" s="16" t="s">
        <v>12</v>
      </c>
      <c r="B24" s="17"/>
      <c r="C24" s="17"/>
      <c r="D24" s="18"/>
      <c r="E24" s="19"/>
      <c r="F24" s="20"/>
      <c r="G24" s="20"/>
      <c r="H24" s="20"/>
      <c r="I24" s="20"/>
      <c r="J24" s="21"/>
      <c r="K24" s="22"/>
      <c r="L24" s="16"/>
      <c r="R24" s="81"/>
    </row>
  </sheetData>
  <sheetProtection insertRows="0" selectLockedCells="1"/>
  <mergeCells count="5">
    <mergeCell ref="A4:B4"/>
    <mergeCell ref="A5:B5"/>
    <mergeCell ref="C5:L5"/>
    <mergeCell ref="F4:L4"/>
    <mergeCell ref="D4:E4"/>
  </mergeCells>
  <dataValidations count="2">
    <dataValidation type="custom" allowBlank="1" showInputMessage="1" showErrorMessage="1" error="El formato de la fecha debe ser DD/MM/AAAA" sqref="D9:D13 J9:J13 J16:J20 D16:D20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23622047244094491" right="0.19685039370078741" top="1.5748031496062993" bottom="0.55118110236220474" header="0.51181102362204722" footer="0.15748031496062992"/>
  <pageSetup paperSize="9" scale="82" firstPageNumber="0" orientation="landscape" horizontalDpi="300" verticalDpi="300" r:id="rId1"/>
  <headerFooter alignWithMargins="0">
    <oddHeader>&amp;L&amp;G&amp;C&amp;G&amp;R&amp;G</oddHeader>
    <oddFooter>&amp;CAYUDAS A PROYECTOS I+D
CUENTA JUSTIFICATIVA&amp;R&amp;"FrutigerNext LT RegularCn,Normal"Pág.&amp;P/&amp;N</oddFooter>
  </headerFooter>
  <ignoredErrors>
    <ignoredError sqref="H9:H13 H16:H20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41"/>
  <sheetViews>
    <sheetView zoomScaleNormal="100" workbookViewId="0">
      <selection activeCell="J5" sqref="J5"/>
    </sheetView>
  </sheetViews>
  <sheetFormatPr baseColWidth="10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79" hidden="1" customWidth="1"/>
  </cols>
  <sheetData>
    <row r="1" spans="1:18" s="3" customFormat="1" ht="22.5" customHeight="1">
      <c r="A1" s="46" t="s">
        <v>42</v>
      </c>
      <c r="B1" s="46"/>
      <c r="C1" s="40"/>
      <c r="D1" s="40"/>
      <c r="E1" s="46"/>
      <c r="F1" s="46"/>
      <c r="G1" s="46"/>
      <c r="H1" s="40"/>
      <c r="I1" s="40"/>
      <c r="J1" s="40"/>
      <c r="L1" s="13"/>
      <c r="R1" s="82"/>
    </row>
    <row r="2" spans="1:18" s="3" customFormat="1" ht="22.5" customHeight="1">
      <c r="A2" s="52" t="s">
        <v>214</v>
      </c>
      <c r="B2" s="52"/>
      <c r="C2" s="40"/>
      <c r="D2" s="41"/>
      <c r="E2" s="40"/>
      <c r="F2" s="40"/>
      <c r="G2" s="40"/>
      <c r="H2" s="42"/>
      <c r="I2" s="40"/>
      <c r="J2" s="41"/>
      <c r="R2" s="78"/>
    </row>
    <row r="3" spans="1:18" s="1" customFormat="1" ht="16.2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63" t="s">
        <v>11</v>
      </c>
      <c r="B4" s="178" t="str">
        <f>IF(ISBLANK('ANEXO III'!C4),"",'ANEXO III'!C4)</f>
        <v/>
      </c>
      <c r="C4" s="179"/>
      <c r="D4" s="163" t="s">
        <v>220</v>
      </c>
      <c r="E4" s="185" t="str">
        <f>IF(ISBLANK('ANEXO III'!F4),"",'ANEXO III'!F4)</f>
        <v/>
      </c>
      <c r="F4" s="186"/>
      <c r="G4" s="186"/>
      <c r="H4" s="186"/>
      <c r="I4" s="186"/>
      <c r="J4" s="187"/>
      <c r="K4" s="13"/>
      <c r="R4" s="83"/>
    </row>
    <row r="5" spans="1:18" s="2" customFormat="1" ht="20.100000000000001" customHeight="1">
      <c r="A5" s="163" t="s">
        <v>9</v>
      </c>
      <c r="B5" s="182" t="str">
        <f>IF(ISBLANK('ANEXO III'!C5),"",'ANEXO III'!C5)</f>
        <v/>
      </c>
      <c r="C5" s="183"/>
      <c r="D5" s="183"/>
      <c r="E5" s="183"/>
      <c r="F5" s="183"/>
      <c r="G5" s="184"/>
      <c r="H5" s="180" t="s">
        <v>38</v>
      </c>
      <c r="I5" s="181"/>
      <c r="J5" s="165"/>
      <c r="K5" s="55"/>
      <c r="R5" s="83"/>
    </row>
    <row r="6" spans="1:18" s="1" customFormat="1" ht="12">
      <c r="A6" s="26"/>
      <c r="B6" s="26"/>
      <c r="C6" s="27"/>
      <c r="D6" s="27"/>
      <c r="E6" s="28"/>
      <c r="F6" s="27"/>
      <c r="G6" s="28"/>
      <c r="H6" s="28"/>
      <c r="I6" s="28"/>
      <c r="J6" s="28"/>
      <c r="K6" s="28"/>
      <c r="R6" s="84"/>
    </row>
    <row r="7" spans="1:18" s="8" customFormat="1" ht="18" customHeight="1">
      <c r="A7" s="70" t="s">
        <v>21</v>
      </c>
      <c r="B7" s="115">
        <f>Tablas!C1</f>
        <v>2023</v>
      </c>
      <c r="D7" s="30"/>
      <c r="E7" s="30"/>
      <c r="F7" s="31"/>
      <c r="G7" s="32"/>
      <c r="R7" s="78"/>
    </row>
    <row r="8" spans="1:18" s="9" customFormat="1" ht="40.799999999999997">
      <c r="A8" s="90" t="s">
        <v>13</v>
      </c>
      <c r="B8" s="58" t="s">
        <v>216</v>
      </c>
      <c r="C8" s="58" t="s">
        <v>16</v>
      </c>
      <c r="D8" s="58" t="s">
        <v>215</v>
      </c>
      <c r="E8" s="58" t="s">
        <v>17</v>
      </c>
      <c r="F8" s="59" t="s">
        <v>108</v>
      </c>
      <c r="G8" s="59" t="s">
        <v>18</v>
      </c>
      <c r="H8" s="59" t="s">
        <v>22</v>
      </c>
      <c r="I8" s="59" t="s">
        <v>186</v>
      </c>
      <c r="J8" s="60" t="s">
        <v>23</v>
      </c>
      <c r="R8" s="78" t="s">
        <v>57</v>
      </c>
    </row>
    <row r="9" spans="1:18" s="8" customFormat="1" ht="18" customHeight="1">
      <c r="A9" s="141"/>
      <c r="B9" s="156"/>
      <c r="C9" s="142"/>
      <c r="D9" s="143"/>
      <c r="E9" s="144"/>
      <c r="F9" s="160"/>
      <c r="G9" s="142"/>
      <c r="H9" s="145" t="str">
        <f t="shared" ref="H9:H14" si="0">IFERROR(ROUND(D9/$J$5,2),"")</f>
        <v/>
      </c>
      <c r="I9" s="146" t="str">
        <f>IFERROR(ROUND(G9*H9,2),"")</f>
        <v/>
      </c>
      <c r="J9" s="152"/>
      <c r="R9" s="78"/>
    </row>
    <row r="10" spans="1:18" s="8" customFormat="1" ht="18" customHeight="1">
      <c r="A10" s="141"/>
      <c r="B10" s="156"/>
      <c r="C10" s="142"/>
      <c r="D10" s="143"/>
      <c r="E10" s="144"/>
      <c r="F10" s="160"/>
      <c r="G10" s="142"/>
      <c r="H10" s="145" t="str">
        <f t="shared" si="0"/>
        <v/>
      </c>
      <c r="I10" s="146" t="str">
        <f t="shared" ref="I10:I14" si="1">IFERROR(ROUND(G10*H10,2),"")</f>
        <v/>
      </c>
      <c r="J10" s="152"/>
      <c r="R10" s="78"/>
    </row>
    <row r="11" spans="1:18" s="8" customFormat="1" ht="18" customHeight="1">
      <c r="A11" s="141"/>
      <c r="B11" s="156"/>
      <c r="C11" s="142"/>
      <c r="D11" s="143"/>
      <c r="E11" s="144"/>
      <c r="F11" s="160"/>
      <c r="G11" s="142"/>
      <c r="H11" s="145" t="str">
        <f t="shared" si="0"/>
        <v/>
      </c>
      <c r="I11" s="146" t="str">
        <f t="shared" si="1"/>
        <v/>
      </c>
      <c r="J11" s="152"/>
      <c r="R11" s="78"/>
    </row>
    <row r="12" spans="1:18" s="8" customFormat="1" ht="18" customHeight="1">
      <c r="A12" s="141"/>
      <c r="B12" s="156"/>
      <c r="C12" s="142"/>
      <c r="D12" s="143"/>
      <c r="E12" s="144"/>
      <c r="F12" s="160"/>
      <c r="G12" s="142"/>
      <c r="H12" s="145" t="str">
        <f t="shared" si="0"/>
        <v/>
      </c>
      <c r="I12" s="146" t="str">
        <f t="shared" si="1"/>
        <v/>
      </c>
      <c r="J12" s="152"/>
      <c r="R12" s="78"/>
    </row>
    <row r="13" spans="1:18" s="8" customFormat="1" ht="18" customHeight="1">
      <c r="A13" s="141"/>
      <c r="B13" s="156"/>
      <c r="C13" s="142"/>
      <c r="D13" s="143"/>
      <c r="E13" s="144"/>
      <c r="F13" s="160"/>
      <c r="G13" s="142"/>
      <c r="H13" s="145" t="str">
        <f t="shared" si="0"/>
        <v/>
      </c>
      <c r="I13" s="146" t="str">
        <f t="shared" si="1"/>
        <v/>
      </c>
      <c r="J13" s="152"/>
      <c r="R13" s="78"/>
    </row>
    <row r="14" spans="1:18" s="8" customFormat="1" ht="18" customHeight="1">
      <c r="A14" s="141"/>
      <c r="B14" s="156"/>
      <c r="C14" s="142"/>
      <c r="D14" s="143"/>
      <c r="E14" s="144"/>
      <c r="F14" s="160"/>
      <c r="G14" s="142"/>
      <c r="H14" s="145" t="str">
        <f t="shared" si="0"/>
        <v/>
      </c>
      <c r="I14" s="146" t="str">
        <f t="shared" si="1"/>
        <v/>
      </c>
      <c r="J14" s="152"/>
      <c r="R14" s="78"/>
    </row>
    <row r="15" spans="1:18" s="9" customFormat="1" ht="18" customHeight="1">
      <c r="A15" s="103" t="s">
        <v>0</v>
      </c>
      <c r="B15" s="157"/>
      <c r="C15" s="104"/>
      <c r="D15" s="104"/>
      <c r="E15" s="105"/>
      <c r="F15" s="106"/>
      <c r="G15" s="151">
        <f>SUM(G9:G14)</f>
        <v>0</v>
      </c>
      <c r="H15" s="57"/>
      <c r="I15" s="56">
        <f>SUM(I9:I14)</f>
        <v>0</v>
      </c>
      <c r="J15" s="57"/>
      <c r="R15" s="78" t="s">
        <v>58</v>
      </c>
    </row>
    <row r="16" spans="1:18" s="9" customFormat="1" ht="18" customHeight="1">
      <c r="A16" s="91"/>
      <c r="B16" s="158"/>
      <c r="C16" s="23"/>
      <c r="D16" s="23"/>
      <c r="E16" s="24"/>
      <c r="F16" s="25"/>
      <c r="G16" s="23"/>
      <c r="H16" s="23"/>
      <c r="I16" s="23"/>
      <c r="R16" s="78"/>
    </row>
    <row r="17" spans="1:18" s="9" customFormat="1" ht="18" customHeight="1">
      <c r="A17" s="70" t="s">
        <v>21</v>
      </c>
      <c r="B17" s="108">
        <f>IF(ISBLANK(B7),"",B7+1)</f>
        <v>2024</v>
      </c>
      <c r="D17" s="30"/>
      <c r="E17" s="30"/>
      <c r="F17" s="31"/>
      <c r="G17" s="71"/>
      <c r="R17" s="80"/>
    </row>
    <row r="18" spans="1:18" s="9" customFormat="1" ht="40.799999999999997">
      <c r="A18" s="90" t="s">
        <v>13</v>
      </c>
      <c r="B18" s="58" t="s">
        <v>216</v>
      </c>
      <c r="C18" s="58" t="s">
        <v>16</v>
      </c>
      <c r="D18" s="58" t="s">
        <v>215</v>
      </c>
      <c r="E18" s="58" t="s">
        <v>17</v>
      </c>
      <c r="F18" s="59" t="s">
        <v>108</v>
      </c>
      <c r="G18" s="59" t="s">
        <v>18</v>
      </c>
      <c r="H18" s="59" t="s">
        <v>22</v>
      </c>
      <c r="I18" s="59" t="s">
        <v>186</v>
      </c>
      <c r="J18" s="60" t="s">
        <v>23</v>
      </c>
      <c r="R18" s="78" t="s">
        <v>59</v>
      </c>
    </row>
    <row r="19" spans="1:18" s="8" customFormat="1" ht="18" customHeight="1">
      <c r="A19" s="141"/>
      <c r="B19" s="156"/>
      <c r="C19" s="142"/>
      <c r="D19" s="143"/>
      <c r="E19" s="144"/>
      <c r="F19" s="160"/>
      <c r="G19" s="142"/>
      <c r="H19" s="145" t="str">
        <f t="shared" ref="H19:H24" si="2">IFERROR(ROUND(D19/$J$5,2),"")</f>
        <v/>
      </c>
      <c r="I19" s="146" t="str">
        <f>IFERROR(ROUND(G19*H19,2),"")</f>
        <v/>
      </c>
      <c r="J19" s="152"/>
      <c r="R19" s="78"/>
    </row>
    <row r="20" spans="1:18" s="8" customFormat="1" ht="18" customHeight="1">
      <c r="A20" s="141"/>
      <c r="B20" s="156"/>
      <c r="C20" s="142"/>
      <c r="D20" s="143"/>
      <c r="E20" s="144"/>
      <c r="F20" s="160"/>
      <c r="G20" s="142"/>
      <c r="H20" s="145" t="str">
        <f t="shared" si="2"/>
        <v/>
      </c>
      <c r="I20" s="146" t="str">
        <f t="shared" ref="I20:I24" si="3">IFERROR(ROUND(G20*H20,2),"")</f>
        <v/>
      </c>
      <c r="J20" s="152"/>
      <c r="R20" s="78"/>
    </row>
    <row r="21" spans="1:18" s="8" customFormat="1" ht="18" customHeight="1">
      <c r="A21" s="141"/>
      <c r="B21" s="156"/>
      <c r="C21" s="142"/>
      <c r="D21" s="143"/>
      <c r="E21" s="144"/>
      <c r="F21" s="160"/>
      <c r="G21" s="142"/>
      <c r="H21" s="145" t="str">
        <f t="shared" si="2"/>
        <v/>
      </c>
      <c r="I21" s="146" t="str">
        <f t="shared" ref="I21" si="4">IFERROR(ROUND(G21*H21,2),"")</f>
        <v/>
      </c>
      <c r="J21" s="152"/>
      <c r="R21" s="78"/>
    </row>
    <row r="22" spans="1:18" s="8" customFormat="1" ht="18" customHeight="1">
      <c r="A22" s="141"/>
      <c r="B22" s="156"/>
      <c r="C22" s="142"/>
      <c r="D22" s="143"/>
      <c r="E22" s="144"/>
      <c r="F22" s="160"/>
      <c r="G22" s="142"/>
      <c r="H22" s="145" t="str">
        <f t="shared" si="2"/>
        <v/>
      </c>
      <c r="I22" s="146" t="str">
        <f t="shared" si="3"/>
        <v/>
      </c>
      <c r="J22" s="152"/>
      <c r="R22" s="78"/>
    </row>
    <row r="23" spans="1:18" s="8" customFormat="1" ht="18" customHeight="1">
      <c r="A23" s="141"/>
      <c r="B23" s="156"/>
      <c r="C23" s="142"/>
      <c r="D23" s="143"/>
      <c r="E23" s="144"/>
      <c r="F23" s="160"/>
      <c r="G23" s="142"/>
      <c r="H23" s="145" t="str">
        <f t="shared" si="2"/>
        <v/>
      </c>
      <c r="I23" s="146" t="str">
        <f t="shared" si="3"/>
        <v/>
      </c>
      <c r="J23" s="152"/>
      <c r="R23" s="78"/>
    </row>
    <row r="24" spans="1:18" s="8" customFormat="1" ht="18" customHeight="1">
      <c r="A24" s="141"/>
      <c r="B24" s="156"/>
      <c r="C24" s="142"/>
      <c r="D24" s="143"/>
      <c r="E24" s="144"/>
      <c r="F24" s="160"/>
      <c r="G24" s="142"/>
      <c r="H24" s="145" t="str">
        <f t="shared" si="2"/>
        <v/>
      </c>
      <c r="I24" s="146" t="str">
        <f t="shared" si="3"/>
        <v/>
      </c>
      <c r="J24" s="152"/>
      <c r="R24" s="78"/>
    </row>
    <row r="25" spans="1:18" s="9" customFormat="1" ht="18" customHeight="1">
      <c r="A25" s="103" t="s">
        <v>0</v>
      </c>
      <c r="B25" s="157"/>
      <c r="C25" s="104"/>
      <c r="D25" s="104"/>
      <c r="E25" s="105"/>
      <c r="F25" s="106"/>
      <c r="G25" s="151">
        <f>SUM(G19:G24)</f>
        <v>0</v>
      </c>
      <c r="H25" s="57"/>
      <c r="I25" s="56">
        <f>SUM(I19:I24)</f>
        <v>0</v>
      </c>
      <c r="J25" s="57"/>
      <c r="R25" s="78" t="s">
        <v>60</v>
      </c>
    </row>
    <row r="26" spans="1:18" s="9" customFormat="1" ht="18" customHeight="1">
      <c r="A26" s="91"/>
      <c r="B26" s="158"/>
      <c r="C26" s="23"/>
      <c r="D26" s="23"/>
      <c r="E26" s="24"/>
      <c r="F26" s="25"/>
      <c r="G26" s="23"/>
      <c r="H26" s="23"/>
      <c r="I26" s="23"/>
      <c r="R26" s="78"/>
    </row>
    <row r="27" spans="1:18" s="8" customFormat="1" ht="18" customHeight="1">
      <c r="A27" s="70" t="s">
        <v>21</v>
      </c>
      <c r="B27" s="108">
        <f>IF(ISBLANK(B7),"",B7+2)</f>
        <v>2025</v>
      </c>
      <c r="D27" s="30"/>
      <c r="E27" s="30"/>
      <c r="F27" s="31"/>
      <c r="G27" s="32"/>
      <c r="R27" s="78"/>
    </row>
    <row r="28" spans="1:18" s="9" customFormat="1" ht="40.799999999999997">
      <c r="A28" s="90" t="s">
        <v>13</v>
      </c>
      <c r="B28" s="58" t="s">
        <v>216</v>
      </c>
      <c r="C28" s="58" t="s">
        <v>16</v>
      </c>
      <c r="D28" s="58" t="s">
        <v>215</v>
      </c>
      <c r="E28" s="58" t="s">
        <v>17</v>
      </c>
      <c r="F28" s="59" t="s">
        <v>108</v>
      </c>
      <c r="G28" s="59" t="s">
        <v>18</v>
      </c>
      <c r="H28" s="59" t="s">
        <v>22</v>
      </c>
      <c r="I28" s="59" t="s">
        <v>186</v>
      </c>
      <c r="J28" s="60" t="s">
        <v>23</v>
      </c>
      <c r="R28" s="78" t="s">
        <v>103</v>
      </c>
    </row>
    <row r="29" spans="1:18" s="8" customFormat="1" ht="18" customHeight="1">
      <c r="A29" s="141"/>
      <c r="B29" s="156"/>
      <c r="C29" s="142"/>
      <c r="D29" s="143"/>
      <c r="E29" s="144"/>
      <c r="F29" s="160"/>
      <c r="G29" s="142"/>
      <c r="H29" s="145" t="str">
        <f t="shared" ref="H29:H34" si="5">IFERROR(ROUND(D29/$J$5,2),"")</f>
        <v/>
      </c>
      <c r="I29" s="146" t="str">
        <f>IFERROR(ROUND(G29*H29,2),"")</f>
        <v/>
      </c>
      <c r="J29" s="152"/>
      <c r="R29" s="78"/>
    </row>
    <row r="30" spans="1:18" s="8" customFormat="1" ht="18" customHeight="1">
      <c r="A30" s="141"/>
      <c r="B30" s="156"/>
      <c r="C30" s="142"/>
      <c r="D30" s="143"/>
      <c r="E30" s="144"/>
      <c r="F30" s="160"/>
      <c r="G30" s="142"/>
      <c r="H30" s="145" t="str">
        <f t="shared" si="5"/>
        <v/>
      </c>
      <c r="I30" s="146" t="str">
        <f t="shared" ref="I30:I34" si="6">IFERROR(ROUND(G30*H30,2),"")</f>
        <v/>
      </c>
      <c r="J30" s="152"/>
      <c r="R30" s="78"/>
    </row>
    <row r="31" spans="1:18" s="8" customFormat="1" ht="18" customHeight="1">
      <c r="A31" s="141"/>
      <c r="B31" s="156"/>
      <c r="C31" s="142"/>
      <c r="D31" s="143"/>
      <c r="E31" s="144"/>
      <c r="F31" s="160"/>
      <c r="G31" s="142"/>
      <c r="H31" s="145" t="str">
        <f t="shared" si="5"/>
        <v/>
      </c>
      <c r="I31" s="146" t="str">
        <f t="shared" ref="I31" si="7">IFERROR(ROUND(G31*H31,2),"")</f>
        <v/>
      </c>
      <c r="J31" s="152"/>
      <c r="R31" s="78"/>
    </row>
    <row r="32" spans="1:18" s="8" customFormat="1" ht="18" customHeight="1">
      <c r="A32" s="141"/>
      <c r="B32" s="156"/>
      <c r="C32" s="142"/>
      <c r="D32" s="143"/>
      <c r="E32" s="144"/>
      <c r="F32" s="160"/>
      <c r="G32" s="142"/>
      <c r="H32" s="145" t="str">
        <f t="shared" si="5"/>
        <v/>
      </c>
      <c r="I32" s="146" t="str">
        <f t="shared" si="6"/>
        <v/>
      </c>
      <c r="J32" s="152"/>
      <c r="R32" s="78"/>
    </row>
    <row r="33" spans="1:18" s="8" customFormat="1" ht="18" customHeight="1">
      <c r="A33" s="141"/>
      <c r="B33" s="156"/>
      <c r="C33" s="142"/>
      <c r="D33" s="143"/>
      <c r="E33" s="144"/>
      <c r="F33" s="160"/>
      <c r="G33" s="142"/>
      <c r="H33" s="145" t="str">
        <f t="shared" si="5"/>
        <v/>
      </c>
      <c r="I33" s="146" t="str">
        <f t="shared" si="6"/>
        <v/>
      </c>
      <c r="J33" s="152"/>
      <c r="R33" s="78"/>
    </row>
    <row r="34" spans="1:18" s="8" customFormat="1" ht="18" customHeight="1">
      <c r="A34" s="147"/>
      <c r="B34" s="159"/>
      <c r="C34" s="148"/>
      <c r="D34" s="149"/>
      <c r="E34" s="150"/>
      <c r="F34" s="160"/>
      <c r="G34" s="148"/>
      <c r="H34" s="145" t="str">
        <f t="shared" si="5"/>
        <v/>
      </c>
      <c r="I34" s="146" t="str">
        <f t="shared" si="6"/>
        <v/>
      </c>
      <c r="J34" s="153"/>
      <c r="R34" s="78"/>
    </row>
    <row r="35" spans="1:18" s="9" customFormat="1" ht="18" customHeight="1">
      <c r="A35" s="103" t="s">
        <v>0</v>
      </c>
      <c r="B35" s="157"/>
      <c r="C35" s="104"/>
      <c r="D35" s="104"/>
      <c r="E35" s="105"/>
      <c r="F35" s="106"/>
      <c r="G35" s="151">
        <f>SUM(G29:G34)</f>
        <v>0</v>
      </c>
      <c r="H35" s="57"/>
      <c r="I35" s="56">
        <f>SUM(I29:I34)</f>
        <v>0</v>
      </c>
      <c r="J35" s="107"/>
      <c r="R35" s="78" t="s">
        <v>104</v>
      </c>
    </row>
    <row r="37" spans="1:18" hidden="1">
      <c r="I37" s="116">
        <f>I15+I25+I35</f>
        <v>0</v>
      </c>
      <c r="R37" s="79" t="s">
        <v>187</v>
      </c>
    </row>
    <row r="39" spans="1:18" ht="25.5" customHeight="1">
      <c r="A39" s="177" t="s">
        <v>219</v>
      </c>
      <c r="B39" s="177"/>
      <c r="C39" s="177"/>
      <c r="D39" s="177"/>
      <c r="E39" s="177"/>
      <c r="F39" s="177"/>
      <c r="G39" s="177"/>
      <c r="H39" s="177"/>
      <c r="I39" s="177"/>
      <c r="J39" s="177"/>
    </row>
    <row r="40" spans="1:18">
      <c r="A40" s="161" t="s">
        <v>217</v>
      </c>
      <c r="B40" s="162"/>
      <c r="D40" s="11"/>
      <c r="F40" s="11"/>
      <c r="G40" s="11"/>
    </row>
    <row r="41" spans="1:18">
      <c r="A41" s="10" t="s">
        <v>218</v>
      </c>
      <c r="B41" s="162"/>
      <c r="D41" s="11"/>
      <c r="F41" s="11"/>
      <c r="G41" s="11"/>
    </row>
  </sheetData>
  <sheetProtection insertRows="0" selectLockedCells="1"/>
  <mergeCells count="5">
    <mergeCell ref="A39:J39"/>
    <mergeCell ref="B4:C4"/>
    <mergeCell ref="H5:I5"/>
    <mergeCell ref="B5:G5"/>
    <mergeCell ref="E4:J4"/>
  </mergeCells>
  <dataValidations count="3">
    <dataValidation type="list" allowBlank="1" showInputMessage="1" showErrorMessage="1" sqref="C9:C14 C19:C24 C29:C34" xr:uid="{65287EE4-7FA5-4E17-AB91-EEEDF8E06378}">
      <formula1>GC</formula1>
    </dataValidation>
    <dataValidation type="custom" allowBlank="1" showInputMessage="1" showErrorMessage="1" error="El formato del número de expediente debe ser IDE/20XX/00XXXX" sqref="B4" xr:uid="{FE57EBAD-E214-460E-8C01-3AA8C793C5A3}">
      <formula1>AND(LEN(B4)=15,EXACT("/",MID(B4,4,1)),EXACT("/",MID(B4,9,1)))</formula1>
    </dataValidation>
    <dataValidation allowBlank="1" showInputMessage="1" showErrorMessage="1" prompt="Indicar los meses concretos (no su número)" sqref="F9:F14 F19:F24 F29:F34" xr:uid="{E15F25A1-863C-401A-850F-A2C80D81C64F}"/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B7 B4:B5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303"/>
  <sheetViews>
    <sheetView zoomScaleNormal="100" workbookViewId="0">
      <selection activeCell="C7" sqref="C7:K7"/>
    </sheetView>
  </sheetViews>
  <sheetFormatPr baseColWidth="10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79" hidden="1" customWidth="1"/>
  </cols>
  <sheetData>
    <row r="1" spans="1:18" s="3" customFormat="1" ht="22.5" customHeight="1">
      <c r="A1" s="46" t="s">
        <v>188</v>
      </c>
      <c r="B1" s="40"/>
      <c r="C1" s="40"/>
      <c r="D1" s="41"/>
      <c r="E1" s="46"/>
      <c r="F1" s="46"/>
      <c r="G1" s="46"/>
      <c r="H1" s="40"/>
      <c r="I1" s="40"/>
      <c r="J1" s="40"/>
      <c r="K1" s="41"/>
      <c r="L1" s="40"/>
      <c r="M1" s="41"/>
      <c r="N1" s="41"/>
      <c r="O1" s="41"/>
      <c r="R1" s="82"/>
    </row>
    <row r="2" spans="1:18" s="3" customFormat="1" ht="22.5" customHeight="1">
      <c r="A2" s="52" t="s">
        <v>214</v>
      </c>
      <c r="B2" s="40"/>
      <c r="C2" s="41"/>
      <c r="D2" s="54"/>
      <c r="E2" s="40"/>
      <c r="F2" s="40"/>
      <c r="G2" s="40"/>
      <c r="H2" s="42"/>
      <c r="I2" s="40"/>
      <c r="J2" s="41"/>
      <c r="K2" s="41"/>
      <c r="L2" s="41"/>
      <c r="M2" s="41"/>
      <c r="N2" s="41"/>
      <c r="O2" s="41"/>
      <c r="R2" s="78"/>
    </row>
    <row r="3" spans="1:18" s="1" customFormat="1" ht="16.2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93" t="s">
        <v>11</v>
      </c>
      <c r="B4" s="194"/>
      <c r="C4" s="206" t="str">
        <f>IF(ISBLANK('ANEXO III'!C4),"",'ANEXO III'!C4)</f>
        <v/>
      </c>
      <c r="D4" s="207"/>
      <c r="E4" s="207"/>
      <c r="F4" s="209" t="s">
        <v>220</v>
      </c>
      <c r="G4" s="210"/>
      <c r="H4" s="172" t="str">
        <f>IF(ISBLANK('ANEXO III'!F4),"",'ANEXO III'!F4)</f>
        <v/>
      </c>
      <c r="I4" s="173"/>
      <c r="J4" s="173"/>
      <c r="K4" s="173"/>
      <c r="L4" s="173"/>
      <c r="M4" s="173"/>
      <c r="N4" s="173"/>
      <c r="O4" s="174"/>
      <c r="R4" s="83"/>
    </row>
    <row r="5" spans="1:18" s="2" customFormat="1" ht="20.100000000000001" customHeight="1">
      <c r="A5" s="193" t="s">
        <v>9</v>
      </c>
      <c r="B5" s="194"/>
      <c r="C5" s="206" t="str">
        <f>IF(ISBLANK('ANEXO III'!C5),"",'ANEXO III'!C5)</f>
        <v/>
      </c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8"/>
      <c r="R5" s="83"/>
    </row>
    <row r="6" spans="1:18" s="1" customFormat="1" ht="12">
      <c r="A6" s="26"/>
      <c r="B6" s="27"/>
      <c r="C6" s="27"/>
      <c r="D6" s="28"/>
      <c r="E6" s="28"/>
      <c r="F6" s="27"/>
      <c r="G6" s="28"/>
      <c r="H6" s="28"/>
      <c r="I6" s="28"/>
      <c r="J6" s="28"/>
      <c r="K6" s="28"/>
      <c r="R6" s="84" t="s">
        <v>189</v>
      </c>
    </row>
    <row r="7" spans="1:18" s="33" customFormat="1" ht="19.5" customHeight="1">
      <c r="A7" s="193" t="s">
        <v>117</v>
      </c>
      <c r="B7" s="194"/>
      <c r="C7" s="203"/>
      <c r="D7" s="204"/>
      <c r="E7" s="204"/>
      <c r="F7" s="204"/>
      <c r="G7" s="204"/>
      <c r="H7" s="204"/>
      <c r="I7" s="204"/>
      <c r="J7" s="204"/>
      <c r="K7" s="205"/>
      <c r="L7" s="155" t="s">
        <v>216</v>
      </c>
      <c r="M7" s="203"/>
      <c r="N7" s="204"/>
      <c r="O7" s="205"/>
      <c r="P7"/>
      <c r="Q7" s="50"/>
      <c r="R7" s="78"/>
    </row>
    <row r="8" spans="1:18" s="33" customFormat="1" ht="18" customHeight="1">
      <c r="A8" s="192" t="s">
        <v>105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Q8" s="50"/>
      <c r="R8" s="78" t="s">
        <v>190</v>
      </c>
    </row>
    <row r="9" spans="1:18" s="33" customFormat="1" ht="18" customHeight="1">
      <c r="A9" s="197" t="s">
        <v>43</v>
      </c>
      <c r="B9" s="198"/>
      <c r="C9" s="73" t="s">
        <v>106</v>
      </c>
      <c r="D9" s="73" t="s">
        <v>24</v>
      </c>
      <c r="E9" s="73" t="s">
        <v>25</v>
      </c>
      <c r="F9" s="73" t="s">
        <v>26</v>
      </c>
      <c r="G9" s="73" t="s">
        <v>27</v>
      </c>
      <c r="H9" s="73" t="s">
        <v>28</v>
      </c>
      <c r="I9" s="73" t="s">
        <v>29</v>
      </c>
      <c r="J9" s="73" t="s">
        <v>30</v>
      </c>
      <c r="K9" s="73" t="s">
        <v>31</v>
      </c>
      <c r="L9" s="73" t="s">
        <v>32</v>
      </c>
      <c r="M9" s="73" t="s">
        <v>33</v>
      </c>
      <c r="N9" s="73" t="s">
        <v>34</v>
      </c>
      <c r="O9" s="73" t="s">
        <v>0</v>
      </c>
      <c r="R9" s="85" t="s">
        <v>67</v>
      </c>
    </row>
    <row r="10" spans="1:18" s="33" customFormat="1" ht="18" customHeight="1">
      <c r="A10" s="72" t="s">
        <v>35</v>
      </c>
      <c r="B10" s="195">
        <f>Tablas!C1</f>
        <v>2023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68">
        <f>SUM(C10:N10)</f>
        <v>0</v>
      </c>
      <c r="R10" s="83"/>
    </row>
    <row r="11" spans="1:18" s="33" customFormat="1" ht="18" customHeight="1">
      <c r="A11" s="72" t="s">
        <v>36</v>
      </c>
      <c r="B11" s="196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68">
        <f>SUM(C11:N11)</f>
        <v>0</v>
      </c>
      <c r="R11" s="83"/>
    </row>
    <row r="12" spans="1:18" s="34" customFormat="1" ht="18" customHeight="1">
      <c r="A12" s="199" t="s">
        <v>37</v>
      </c>
      <c r="B12" s="200"/>
      <c r="C12" s="75">
        <f>IF(C11="",0,ROUND(C11/C10,2))</f>
        <v>0</v>
      </c>
      <c r="D12" s="75">
        <f t="shared" ref="D12:N12" si="0">IF(D11="",0,ROUND(D11/D10,2))</f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209</v>
      </c>
      <c r="R12" s="85" t="s">
        <v>68</v>
      </c>
    </row>
    <row r="13" spans="1:18" s="34" customFormat="1" ht="18" customHeight="1">
      <c r="A13" s="197" t="s">
        <v>43</v>
      </c>
      <c r="B13" s="198"/>
      <c r="C13" s="73" t="s">
        <v>106</v>
      </c>
      <c r="D13" s="73" t="s">
        <v>24</v>
      </c>
      <c r="E13" s="73" t="s">
        <v>25</v>
      </c>
      <c r="F13" s="73" t="s">
        <v>26</v>
      </c>
      <c r="G13" s="73" t="s">
        <v>27</v>
      </c>
      <c r="H13" s="73" t="s">
        <v>28</v>
      </c>
      <c r="I13" s="73" t="s">
        <v>29</v>
      </c>
      <c r="J13" s="73" t="s">
        <v>30</v>
      </c>
      <c r="K13" s="73" t="s">
        <v>31</v>
      </c>
      <c r="L13" s="73" t="s">
        <v>32</v>
      </c>
      <c r="M13" s="73" t="s">
        <v>33</v>
      </c>
      <c r="N13" s="73" t="s">
        <v>34</v>
      </c>
      <c r="O13" s="73" t="s">
        <v>0</v>
      </c>
      <c r="P13" s="36"/>
      <c r="Q13" s="36"/>
      <c r="R13" s="85" t="s">
        <v>69</v>
      </c>
    </row>
    <row r="14" spans="1:18" s="34" customFormat="1" ht="18" customHeight="1">
      <c r="A14" s="72" t="s">
        <v>35</v>
      </c>
      <c r="B14" s="195">
        <f>B10+1</f>
        <v>2024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68">
        <f>SUM(C14:N14)</f>
        <v>0</v>
      </c>
      <c r="P14" s="36"/>
      <c r="Q14" s="36"/>
      <c r="R14" s="85"/>
    </row>
    <row r="15" spans="1:18" s="34" customFormat="1" ht="18" customHeight="1">
      <c r="A15" s="74" t="s">
        <v>36</v>
      </c>
      <c r="B15" s="196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68">
        <f>SUM(C15:N15)</f>
        <v>0</v>
      </c>
      <c r="P15" s="36"/>
      <c r="Q15" s="36"/>
      <c r="R15" s="85"/>
    </row>
    <row r="16" spans="1:18" s="34" customFormat="1" ht="18" customHeight="1">
      <c r="A16" s="202" t="s">
        <v>37</v>
      </c>
      <c r="B16" s="202"/>
      <c r="C16" s="75">
        <f>IF(C15="",0,ROUND(C15/C14,2))</f>
        <v>0</v>
      </c>
      <c r="D16" s="75">
        <f t="shared" ref="D16" si="1">IF(D15="",0,ROUND(D15/D14,2))</f>
        <v>0</v>
      </c>
      <c r="E16" s="75">
        <f t="shared" ref="E16" si="2">IF(E15="",0,ROUND(E15/E14,2))</f>
        <v>0</v>
      </c>
      <c r="F16" s="75">
        <f t="shared" ref="F16" si="3">IF(F15="",0,ROUND(F15/F14,2))</f>
        <v>0</v>
      </c>
      <c r="G16" s="75">
        <f t="shared" ref="G16" si="4">IF(G15="",0,ROUND(G15/G14,2))</f>
        <v>0</v>
      </c>
      <c r="H16" s="75">
        <f t="shared" ref="H16" si="5">IF(H15="",0,ROUND(H15/H14,2))</f>
        <v>0</v>
      </c>
      <c r="I16" s="75">
        <f t="shared" ref="I16" si="6">IF(I15="",0,ROUND(I15/I14,2))</f>
        <v>0</v>
      </c>
      <c r="J16" s="75">
        <f t="shared" ref="J16" si="7">IF(J15="",0,ROUND(J15/J14,2))</f>
        <v>0</v>
      </c>
      <c r="K16" s="75">
        <f t="shared" ref="K16" si="8">IF(K15="",0,ROUND(K15/K14,2))</f>
        <v>0</v>
      </c>
      <c r="L16" s="75">
        <f t="shared" ref="L16" si="9">IF(L15="",0,ROUND(L15/L14,2))</f>
        <v>0</v>
      </c>
      <c r="M16" s="75">
        <f t="shared" ref="M16" si="10">IF(M15="",0,ROUND(M15/M14,2))</f>
        <v>0</v>
      </c>
      <c r="N16" s="75">
        <f t="shared" ref="N16" si="11">IF(N15="",0,ROUND(N15/N14,2))</f>
        <v>0</v>
      </c>
      <c r="O16" s="75" t="s">
        <v>209</v>
      </c>
      <c r="P16" s="36"/>
      <c r="Q16" s="36"/>
      <c r="R16" s="85" t="s">
        <v>70</v>
      </c>
    </row>
    <row r="17" spans="1:39" s="34" customFormat="1" ht="18" customHeight="1">
      <c r="A17" s="197" t="s">
        <v>43</v>
      </c>
      <c r="B17" s="198"/>
      <c r="C17" s="73" t="s">
        <v>106</v>
      </c>
      <c r="D17" s="73" t="s">
        <v>24</v>
      </c>
      <c r="E17" s="73" t="s">
        <v>25</v>
      </c>
      <c r="F17" s="73" t="s">
        <v>26</v>
      </c>
      <c r="G17" s="73" t="s">
        <v>27</v>
      </c>
      <c r="H17" s="73" t="s">
        <v>28</v>
      </c>
      <c r="I17" s="73" t="s">
        <v>29</v>
      </c>
      <c r="J17" s="73" t="s">
        <v>30</v>
      </c>
      <c r="K17" s="73" t="s">
        <v>31</v>
      </c>
      <c r="L17" s="73" t="s">
        <v>32</v>
      </c>
      <c r="M17" s="73" t="s">
        <v>33</v>
      </c>
      <c r="N17" s="73" t="s">
        <v>34</v>
      </c>
      <c r="O17" s="73" t="s">
        <v>0</v>
      </c>
      <c r="P17" s="36"/>
      <c r="Q17" s="36"/>
      <c r="R17" s="85" t="s">
        <v>71</v>
      </c>
    </row>
    <row r="18" spans="1:39" s="34" customFormat="1" ht="18" customHeight="1">
      <c r="A18" s="72" t="s">
        <v>35</v>
      </c>
      <c r="B18" s="195">
        <f>B10+2</f>
        <v>2025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68">
        <f>SUM(C18:N18)</f>
        <v>0</v>
      </c>
      <c r="P18" s="36"/>
      <c r="Q18" s="36"/>
      <c r="R18" s="85"/>
    </row>
    <row r="19" spans="1:39" s="34" customFormat="1" ht="18" customHeight="1">
      <c r="A19" s="72" t="s">
        <v>36</v>
      </c>
      <c r="B19" s="196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68">
        <f>SUM(C19:N19)</f>
        <v>0</v>
      </c>
      <c r="P19" s="36"/>
      <c r="Q19" s="36"/>
      <c r="R19" s="85"/>
    </row>
    <row r="20" spans="1:39" s="34" customFormat="1" ht="18" customHeight="1">
      <c r="A20" s="202" t="s">
        <v>37</v>
      </c>
      <c r="B20" s="202"/>
      <c r="C20" s="75">
        <f>IF(C19="",0,ROUND(C19/C18,2))</f>
        <v>0</v>
      </c>
      <c r="D20" s="75">
        <f t="shared" ref="D20" si="12">IF(D19="",0,ROUND(D19/D18,2))</f>
        <v>0</v>
      </c>
      <c r="E20" s="75">
        <f t="shared" ref="E20" si="13">IF(E19="",0,ROUND(E19/E18,2))</f>
        <v>0</v>
      </c>
      <c r="F20" s="75">
        <f t="shared" ref="F20" si="14">IF(F19="",0,ROUND(F19/F18,2))</f>
        <v>0</v>
      </c>
      <c r="G20" s="75">
        <f t="shared" ref="G20" si="15">IF(G19="",0,ROUND(G19/G18,2))</f>
        <v>0</v>
      </c>
      <c r="H20" s="75">
        <f t="shared" ref="H20" si="16">IF(H19="",0,ROUND(H19/H18,2))</f>
        <v>0</v>
      </c>
      <c r="I20" s="75">
        <f t="shared" ref="I20" si="17">IF(I19="",0,ROUND(I19/I18,2))</f>
        <v>0</v>
      </c>
      <c r="J20" s="75">
        <f t="shared" ref="J20" si="18">IF(J19="",0,ROUND(J19/J18,2))</f>
        <v>0</v>
      </c>
      <c r="K20" s="75">
        <f t="shared" ref="K20" si="19">IF(K19="",0,ROUND(K19/K18,2))</f>
        <v>0</v>
      </c>
      <c r="L20" s="75">
        <f t="shared" ref="L20" si="20">IF(L19="",0,ROUND(L19/L18,2))</f>
        <v>0</v>
      </c>
      <c r="M20" s="75">
        <f t="shared" ref="M20" si="21">IF(M19="",0,ROUND(M19/M18,2))</f>
        <v>0</v>
      </c>
      <c r="N20" s="75">
        <f t="shared" ref="N20" si="22">IF(N19="",0,ROUND(N19/N18,2))</f>
        <v>0</v>
      </c>
      <c r="O20" s="75" t="s">
        <v>209</v>
      </c>
      <c r="P20" s="36"/>
      <c r="Q20" s="36"/>
      <c r="R20" s="85" t="s">
        <v>72</v>
      </c>
    </row>
    <row r="21" spans="1:39" s="34" customFormat="1">
      <c r="A21" s="35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36"/>
      <c r="P21" s="36"/>
      <c r="Q21" s="36"/>
      <c r="R21" s="86"/>
    </row>
    <row r="22" spans="1:39" s="33" customFormat="1" ht="18" customHeight="1">
      <c r="A22" s="201" t="s">
        <v>107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/>
      <c r="Q22"/>
      <c r="R22" s="78"/>
    </row>
    <row r="23" spans="1:39" s="34" customFormat="1" ht="18" customHeight="1">
      <c r="A23" s="77" t="s">
        <v>110</v>
      </c>
      <c r="B23" s="76" t="s">
        <v>43</v>
      </c>
      <c r="C23" s="73" t="s">
        <v>106</v>
      </c>
      <c r="D23" s="73" t="s">
        <v>24</v>
      </c>
      <c r="E23" s="73" t="s">
        <v>25</v>
      </c>
      <c r="F23" s="73" t="s">
        <v>26</v>
      </c>
      <c r="G23" s="73" t="s">
        <v>27</v>
      </c>
      <c r="H23" s="73" t="s">
        <v>28</v>
      </c>
      <c r="I23" s="73" t="s">
        <v>29</v>
      </c>
      <c r="J23" s="73" t="s">
        <v>30</v>
      </c>
      <c r="K23" s="73" t="s">
        <v>31</v>
      </c>
      <c r="L23" s="73" t="s">
        <v>32</v>
      </c>
      <c r="M23" s="73" t="s">
        <v>33</v>
      </c>
      <c r="N23" s="73" t="s">
        <v>34</v>
      </c>
      <c r="O23" s="111"/>
      <c r="P23" s="37"/>
      <c r="Q23" s="37"/>
      <c r="R23" s="85" t="s">
        <v>61</v>
      </c>
    </row>
    <row r="24" spans="1:39" s="33" customFormat="1" ht="18" customHeight="1">
      <c r="A24" s="154"/>
      <c r="B24" s="188">
        <f>B10</f>
        <v>2023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2"/>
      <c r="P24" s="38"/>
      <c r="Q24" s="38"/>
      <c r="R24" s="83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</row>
    <row r="25" spans="1:39" s="33" customFormat="1" ht="18" customHeight="1">
      <c r="A25" s="154"/>
      <c r="B25" s="18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2"/>
      <c r="P25" s="38"/>
      <c r="Q25" s="38"/>
      <c r="R25" s="8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</row>
    <row r="26" spans="1:39" s="33" customFormat="1" ht="18" customHeight="1">
      <c r="A26" s="154"/>
      <c r="B26" s="19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2"/>
      <c r="P26" s="38"/>
      <c r="Q26" s="38"/>
      <c r="R26" s="8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</row>
    <row r="27" spans="1:39" s="33" customFormat="1" ht="18" customHeight="1">
      <c r="A27" s="191" t="s">
        <v>109</v>
      </c>
      <c r="B27" s="191"/>
      <c r="C27" s="75">
        <f>SUM(C24:C26,C12)</f>
        <v>0</v>
      </c>
      <c r="D27" s="75">
        <f t="shared" ref="D27:N27" si="23">SUM(D24:D26,D12)</f>
        <v>0</v>
      </c>
      <c r="E27" s="75">
        <f t="shared" si="23"/>
        <v>0</v>
      </c>
      <c r="F27" s="75">
        <f t="shared" si="23"/>
        <v>0</v>
      </c>
      <c r="G27" s="75">
        <f t="shared" si="23"/>
        <v>0</v>
      </c>
      <c r="H27" s="75">
        <f t="shared" si="23"/>
        <v>0</v>
      </c>
      <c r="I27" s="75">
        <f t="shared" si="23"/>
        <v>0</v>
      </c>
      <c r="J27" s="75">
        <f t="shared" si="23"/>
        <v>0</v>
      </c>
      <c r="K27" s="75">
        <f t="shared" si="23"/>
        <v>0</v>
      </c>
      <c r="L27" s="75">
        <f t="shared" si="23"/>
        <v>0</v>
      </c>
      <c r="M27" s="75">
        <f t="shared" si="23"/>
        <v>0</v>
      </c>
      <c r="N27" s="75">
        <f t="shared" si="23"/>
        <v>0</v>
      </c>
      <c r="O27" s="112"/>
      <c r="R27" s="83" t="s">
        <v>62</v>
      </c>
    </row>
    <row r="28" spans="1:39" s="34" customFormat="1" ht="18" customHeight="1">
      <c r="A28" s="77" t="s">
        <v>110</v>
      </c>
      <c r="B28" s="76" t="s">
        <v>43</v>
      </c>
      <c r="C28" s="73" t="s">
        <v>106</v>
      </c>
      <c r="D28" s="73" t="s">
        <v>24</v>
      </c>
      <c r="E28" s="73" t="s">
        <v>25</v>
      </c>
      <c r="F28" s="73" t="s">
        <v>26</v>
      </c>
      <c r="G28" s="73" t="s">
        <v>27</v>
      </c>
      <c r="H28" s="73" t="s">
        <v>28</v>
      </c>
      <c r="I28" s="73" t="s">
        <v>29</v>
      </c>
      <c r="J28" s="73" t="s">
        <v>30</v>
      </c>
      <c r="K28" s="73" t="s">
        <v>31</v>
      </c>
      <c r="L28" s="73" t="s">
        <v>32</v>
      </c>
      <c r="M28" s="73" t="s">
        <v>33</v>
      </c>
      <c r="N28" s="73" t="s">
        <v>34</v>
      </c>
      <c r="O28" s="113"/>
      <c r="P28" s="37"/>
      <c r="Q28" s="37"/>
      <c r="R28" s="85" t="s">
        <v>63</v>
      </c>
    </row>
    <row r="29" spans="1:39" s="33" customFormat="1" ht="18" customHeight="1">
      <c r="A29" s="154"/>
      <c r="B29" s="188">
        <f>B14</f>
        <v>2024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2"/>
      <c r="P29" s="38"/>
      <c r="Q29" s="38"/>
      <c r="R29" s="8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</row>
    <row r="30" spans="1:39" s="33" customFormat="1" ht="18" customHeight="1">
      <c r="A30" s="154"/>
      <c r="B30" s="18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2"/>
      <c r="P30" s="38"/>
      <c r="Q30" s="38"/>
      <c r="R30" s="8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</row>
    <row r="31" spans="1:39" s="33" customFormat="1" ht="18" customHeight="1">
      <c r="A31" s="154"/>
      <c r="B31" s="19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2"/>
      <c r="P31" s="38"/>
      <c r="Q31" s="38"/>
      <c r="R31" s="8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s="33" customFormat="1" ht="18" customHeight="1">
      <c r="A32" s="191" t="s">
        <v>109</v>
      </c>
      <c r="B32" s="191"/>
      <c r="C32" s="75">
        <f>SUM(C29:C31,C16)</f>
        <v>0</v>
      </c>
      <c r="D32" s="75">
        <f t="shared" ref="D32:N32" si="24">SUM(D29:D31,D16)</f>
        <v>0</v>
      </c>
      <c r="E32" s="75">
        <f t="shared" si="24"/>
        <v>0</v>
      </c>
      <c r="F32" s="75">
        <f t="shared" si="24"/>
        <v>0</v>
      </c>
      <c r="G32" s="75">
        <f t="shared" si="24"/>
        <v>0</v>
      </c>
      <c r="H32" s="75">
        <f t="shared" si="24"/>
        <v>0</v>
      </c>
      <c r="I32" s="75">
        <f t="shared" si="24"/>
        <v>0</v>
      </c>
      <c r="J32" s="75">
        <f t="shared" si="24"/>
        <v>0</v>
      </c>
      <c r="K32" s="75">
        <f t="shared" si="24"/>
        <v>0</v>
      </c>
      <c r="L32" s="75">
        <f t="shared" si="24"/>
        <v>0</v>
      </c>
      <c r="M32" s="75">
        <f t="shared" si="24"/>
        <v>0</v>
      </c>
      <c r="N32" s="75">
        <f t="shared" si="24"/>
        <v>0</v>
      </c>
      <c r="O32" s="112"/>
      <c r="R32" s="83" t="s">
        <v>64</v>
      </c>
    </row>
    <row r="33" spans="1:39" s="34" customFormat="1" ht="18" customHeight="1">
      <c r="A33" s="77" t="s">
        <v>110</v>
      </c>
      <c r="B33" s="76" t="s">
        <v>43</v>
      </c>
      <c r="C33" s="73" t="s">
        <v>106</v>
      </c>
      <c r="D33" s="73" t="s">
        <v>24</v>
      </c>
      <c r="E33" s="73" t="s">
        <v>25</v>
      </c>
      <c r="F33" s="73" t="s">
        <v>26</v>
      </c>
      <c r="G33" s="73" t="s">
        <v>27</v>
      </c>
      <c r="H33" s="73" t="s">
        <v>28</v>
      </c>
      <c r="I33" s="73" t="s">
        <v>29</v>
      </c>
      <c r="J33" s="73" t="s">
        <v>30</v>
      </c>
      <c r="K33" s="73" t="s">
        <v>31</v>
      </c>
      <c r="L33" s="73" t="s">
        <v>32</v>
      </c>
      <c r="M33" s="73" t="s">
        <v>33</v>
      </c>
      <c r="N33" s="73" t="s">
        <v>34</v>
      </c>
      <c r="O33" s="113"/>
      <c r="P33" s="37"/>
      <c r="Q33" s="37"/>
      <c r="R33" s="85" t="s">
        <v>65</v>
      </c>
    </row>
    <row r="34" spans="1:39" s="33" customFormat="1" ht="18" customHeight="1">
      <c r="A34" s="154"/>
      <c r="B34" s="188">
        <f>B18</f>
        <v>2025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2"/>
      <c r="P34" s="38"/>
      <c r="Q34" s="38"/>
      <c r="R34" s="87"/>
      <c r="S34" s="51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</row>
    <row r="35" spans="1:39" s="33" customFormat="1" ht="18" customHeight="1">
      <c r="A35" s="154"/>
      <c r="B35" s="18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2"/>
      <c r="P35" s="38"/>
      <c r="Q35" s="38"/>
      <c r="R35" s="87"/>
      <c r="S35" s="51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</row>
    <row r="36" spans="1:39" s="33" customFormat="1" ht="18" customHeight="1">
      <c r="A36" s="154"/>
      <c r="B36" s="19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2"/>
      <c r="P36" s="38"/>
      <c r="Q36" s="38"/>
      <c r="R36" s="87"/>
      <c r="S36" s="51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s="33" customFormat="1" ht="18" customHeight="1">
      <c r="A37" s="191" t="s">
        <v>109</v>
      </c>
      <c r="B37" s="191"/>
      <c r="C37" s="75">
        <f>SUM(C34:C36,C20)</f>
        <v>0</v>
      </c>
      <c r="D37" s="75">
        <f t="shared" ref="D37:N37" si="25">SUM(D34:D36,D20)</f>
        <v>0</v>
      </c>
      <c r="E37" s="75">
        <f t="shared" si="25"/>
        <v>0</v>
      </c>
      <c r="F37" s="75">
        <f t="shared" si="25"/>
        <v>0</v>
      </c>
      <c r="G37" s="75">
        <f t="shared" si="25"/>
        <v>0</v>
      </c>
      <c r="H37" s="75">
        <f t="shared" si="25"/>
        <v>0</v>
      </c>
      <c r="I37" s="75">
        <f t="shared" si="25"/>
        <v>0</v>
      </c>
      <c r="J37" s="75">
        <f t="shared" si="25"/>
        <v>0</v>
      </c>
      <c r="K37" s="75">
        <f t="shared" si="25"/>
        <v>0</v>
      </c>
      <c r="L37" s="75">
        <f t="shared" si="25"/>
        <v>0</v>
      </c>
      <c r="M37" s="75">
        <f t="shared" si="25"/>
        <v>0</v>
      </c>
      <c r="N37" s="75">
        <f t="shared" si="25"/>
        <v>0</v>
      </c>
      <c r="O37" s="114"/>
      <c r="R37" s="83" t="s">
        <v>66</v>
      </c>
    </row>
    <row r="38" spans="1:39" s="33" customFormat="1">
      <c r="R38" s="83"/>
    </row>
    <row r="39" spans="1:39" s="33" customFormat="1">
      <c r="R39" s="84" t="s">
        <v>191</v>
      </c>
    </row>
    <row r="40" spans="1:39" s="33" customFormat="1" ht="19.5" customHeight="1">
      <c r="A40" s="193" t="s">
        <v>118</v>
      </c>
      <c r="B40" s="194"/>
      <c r="C40" s="203"/>
      <c r="D40" s="204"/>
      <c r="E40" s="204"/>
      <c r="F40" s="204"/>
      <c r="G40" s="204"/>
      <c r="H40" s="204"/>
      <c r="I40" s="204"/>
      <c r="J40" s="204"/>
      <c r="K40" s="205"/>
      <c r="L40" s="155" t="s">
        <v>216</v>
      </c>
      <c r="M40" s="203"/>
      <c r="N40" s="204"/>
      <c r="O40" s="205"/>
      <c r="P40"/>
      <c r="Q40" s="50"/>
      <c r="R40" s="78"/>
    </row>
    <row r="41" spans="1:39" s="33" customFormat="1" ht="18" customHeight="1">
      <c r="A41" s="192" t="s">
        <v>105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Q41" s="50"/>
      <c r="R41" s="78" t="s">
        <v>192</v>
      </c>
    </row>
    <row r="42" spans="1:39" s="33" customFormat="1" ht="18" customHeight="1">
      <c r="A42" s="197" t="s">
        <v>43</v>
      </c>
      <c r="B42" s="198"/>
      <c r="C42" s="73" t="s">
        <v>106</v>
      </c>
      <c r="D42" s="73" t="s">
        <v>24</v>
      </c>
      <c r="E42" s="73" t="s">
        <v>25</v>
      </c>
      <c r="F42" s="73" t="s">
        <v>26</v>
      </c>
      <c r="G42" s="73" t="s">
        <v>27</v>
      </c>
      <c r="H42" s="73" t="s">
        <v>28</v>
      </c>
      <c r="I42" s="73" t="s">
        <v>29</v>
      </c>
      <c r="J42" s="73" t="s">
        <v>30</v>
      </c>
      <c r="K42" s="73" t="s">
        <v>31</v>
      </c>
      <c r="L42" s="73" t="s">
        <v>32</v>
      </c>
      <c r="M42" s="73" t="s">
        <v>33</v>
      </c>
      <c r="N42" s="73" t="s">
        <v>34</v>
      </c>
      <c r="O42" s="73" t="s">
        <v>0</v>
      </c>
      <c r="R42" s="85" t="s">
        <v>75</v>
      </c>
    </row>
    <row r="43" spans="1:39" s="33" customFormat="1" ht="18" customHeight="1">
      <c r="A43" s="72" t="s">
        <v>35</v>
      </c>
      <c r="B43" s="195">
        <f>B10</f>
        <v>2023</v>
      </c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68">
        <f>SUM(C43:N43)</f>
        <v>0</v>
      </c>
      <c r="R43" s="83"/>
    </row>
    <row r="44" spans="1:39" s="33" customFormat="1" ht="18" customHeight="1">
      <c r="A44" s="72" t="s">
        <v>36</v>
      </c>
      <c r="B44" s="196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68">
        <f>SUM(C44:N44)</f>
        <v>0</v>
      </c>
      <c r="R44" s="83"/>
    </row>
    <row r="45" spans="1:39" s="34" customFormat="1" ht="18" customHeight="1">
      <c r="A45" s="199" t="s">
        <v>37</v>
      </c>
      <c r="B45" s="200"/>
      <c r="C45" s="75">
        <f>IF(C44="",0,ROUND(C44/C43,2))</f>
        <v>0</v>
      </c>
      <c r="D45" s="75">
        <f t="shared" ref="D45" si="26">IF(D44="",0,ROUND(D44/D43,2))</f>
        <v>0</v>
      </c>
      <c r="E45" s="75">
        <f t="shared" ref="E45" si="27">IF(E44="",0,ROUND(E44/E43,2))</f>
        <v>0</v>
      </c>
      <c r="F45" s="75">
        <f t="shared" ref="F45" si="28">IF(F44="",0,ROUND(F44/F43,2))</f>
        <v>0</v>
      </c>
      <c r="G45" s="75">
        <f t="shared" ref="G45" si="29">IF(G44="",0,ROUND(G44/G43,2))</f>
        <v>0</v>
      </c>
      <c r="H45" s="75">
        <f t="shared" ref="H45" si="30">IF(H44="",0,ROUND(H44/H43,2))</f>
        <v>0</v>
      </c>
      <c r="I45" s="75">
        <f t="shared" ref="I45" si="31">IF(I44="",0,ROUND(I44/I43,2))</f>
        <v>0</v>
      </c>
      <c r="J45" s="75">
        <f t="shared" ref="J45" si="32">IF(J44="",0,ROUND(J44/J43,2))</f>
        <v>0</v>
      </c>
      <c r="K45" s="75">
        <f t="shared" ref="K45" si="33">IF(K44="",0,ROUND(K44/K43,2))</f>
        <v>0</v>
      </c>
      <c r="L45" s="75">
        <f t="shared" ref="L45" si="34">IF(L44="",0,ROUND(L44/L43,2))</f>
        <v>0</v>
      </c>
      <c r="M45" s="75">
        <f t="shared" ref="M45" si="35">IF(M44="",0,ROUND(M44/M43,2))</f>
        <v>0</v>
      </c>
      <c r="N45" s="75">
        <f t="shared" ref="N45" si="36">IF(N44="",0,ROUND(N44/N43,2))</f>
        <v>0</v>
      </c>
      <c r="O45" s="75" t="s">
        <v>209</v>
      </c>
      <c r="R45" s="85" t="s">
        <v>74</v>
      </c>
    </row>
    <row r="46" spans="1:39" s="34" customFormat="1" ht="18" customHeight="1">
      <c r="A46" s="197" t="s">
        <v>43</v>
      </c>
      <c r="B46" s="198"/>
      <c r="C46" s="73" t="s">
        <v>106</v>
      </c>
      <c r="D46" s="73" t="s">
        <v>24</v>
      </c>
      <c r="E46" s="73" t="s">
        <v>25</v>
      </c>
      <c r="F46" s="73" t="s">
        <v>26</v>
      </c>
      <c r="G46" s="73" t="s">
        <v>27</v>
      </c>
      <c r="H46" s="73" t="s">
        <v>28</v>
      </c>
      <c r="I46" s="73" t="s">
        <v>29</v>
      </c>
      <c r="J46" s="73" t="s">
        <v>30</v>
      </c>
      <c r="K46" s="73" t="s">
        <v>31</v>
      </c>
      <c r="L46" s="73" t="s">
        <v>32</v>
      </c>
      <c r="M46" s="73" t="s">
        <v>33</v>
      </c>
      <c r="N46" s="73" t="s">
        <v>34</v>
      </c>
      <c r="O46" s="73" t="s">
        <v>0</v>
      </c>
      <c r="P46" s="36"/>
      <c r="Q46" s="36"/>
      <c r="R46" s="85" t="s">
        <v>73</v>
      </c>
    </row>
    <row r="47" spans="1:39" s="34" customFormat="1" ht="18" customHeight="1">
      <c r="A47" s="72" t="s">
        <v>35</v>
      </c>
      <c r="B47" s="195">
        <f>B14</f>
        <v>2024</v>
      </c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68">
        <f>SUM(C47:N47)</f>
        <v>0</v>
      </c>
      <c r="P47" s="36"/>
      <c r="Q47" s="36"/>
      <c r="R47" s="85"/>
    </row>
    <row r="48" spans="1:39" s="34" customFormat="1" ht="18" customHeight="1">
      <c r="A48" s="74" t="s">
        <v>36</v>
      </c>
      <c r="B48" s="196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68">
        <f>SUM(C48:N48)</f>
        <v>0</v>
      </c>
      <c r="P48" s="36"/>
      <c r="Q48" s="36"/>
      <c r="R48" s="85"/>
    </row>
    <row r="49" spans="1:39" s="34" customFormat="1" ht="18" customHeight="1">
      <c r="A49" s="202" t="s">
        <v>37</v>
      </c>
      <c r="B49" s="202"/>
      <c r="C49" s="75">
        <f>IF(C48="",0,ROUND(C48/C47,2))</f>
        <v>0</v>
      </c>
      <c r="D49" s="75">
        <f t="shared" ref="D49" si="37">IF(D48="",0,ROUND(D48/D47,2))</f>
        <v>0</v>
      </c>
      <c r="E49" s="75">
        <f t="shared" ref="E49" si="38">IF(E48="",0,ROUND(E48/E47,2))</f>
        <v>0</v>
      </c>
      <c r="F49" s="75">
        <f t="shared" ref="F49" si="39">IF(F48="",0,ROUND(F48/F47,2))</f>
        <v>0</v>
      </c>
      <c r="G49" s="75">
        <f t="shared" ref="G49" si="40">IF(G48="",0,ROUND(G48/G47,2))</f>
        <v>0</v>
      </c>
      <c r="H49" s="75">
        <f t="shared" ref="H49" si="41">IF(H48="",0,ROUND(H48/H47,2))</f>
        <v>0</v>
      </c>
      <c r="I49" s="75">
        <f t="shared" ref="I49" si="42">IF(I48="",0,ROUND(I48/I47,2))</f>
        <v>0</v>
      </c>
      <c r="J49" s="75">
        <f t="shared" ref="J49" si="43">IF(J48="",0,ROUND(J48/J47,2))</f>
        <v>0</v>
      </c>
      <c r="K49" s="75">
        <f t="shared" ref="K49" si="44">IF(K48="",0,ROUND(K48/K47,2))</f>
        <v>0</v>
      </c>
      <c r="L49" s="75">
        <f t="shared" ref="L49" si="45">IF(L48="",0,ROUND(L48/L47,2))</f>
        <v>0</v>
      </c>
      <c r="M49" s="75">
        <f t="shared" ref="M49" si="46">IF(M48="",0,ROUND(M48/M47,2))</f>
        <v>0</v>
      </c>
      <c r="N49" s="75">
        <f t="shared" ref="N49" si="47">IF(N48="",0,ROUND(N48/N47,2))</f>
        <v>0</v>
      </c>
      <c r="O49" s="75" t="s">
        <v>209</v>
      </c>
      <c r="P49" s="36"/>
      <c r="Q49" s="36"/>
      <c r="R49" s="85" t="s">
        <v>76</v>
      </c>
    </row>
    <row r="50" spans="1:39" s="34" customFormat="1" ht="18" customHeight="1">
      <c r="A50" s="197" t="s">
        <v>43</v>
      </c>
      <c r="B50" s="198"/>
      <c r="C50" s="73" t="s">
        <v>106</v>
      </c>
      <c r="D50" s="73" t="s">
        <v>24</v>
      </c>
      <c r="E50" s="73" t="s">
        <v>25</v>
      </c>
      <c r="F50" s="73" t="s">
        <v>26</v>
      </c>
      <c r="G50" s="73" t="s">
        <v>27</v>
      </c>
      <c r="H50" s="73" t="s">
        <v>28</v>
      </c>
      <c r="I50" s="73" t="s">
        <v>29</v>
      </c>
      <c r="J50" s="73" t="s">
        <v>30</v>
      </c>
      <c r="K50" s="73" t="s">
        <v>31</v>
      </c>
      <c r="L50" s="73" t="s">
        <v>32</v>
      </c>
      <c r="M50" s="73" t="s">
        <v>33</v>
      </c>
      <c r="N50" s="73" t="s">
        <v>34</v>
      </c>
      <c r="O50" s="73" t="s">
        <v>0</v>
      </c>
      <c r="P50" s="36"/>
      <c r="Q50" s="36"/>
      <c r="R50" s="85" t="s">
        <v>77</v>
      </c>
    </row>
    <row r="51" spans="1:39" s="34" customFormat="1" ht="18" customHeight="1">
      <c r="A51" s="72" t="s">
        <v>35</v>
      </c>
      <c r="B51" s="195">
        <f>B18</f>
        <v>2025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68">
        <f>SUM(C51:N51)</f>
        <v>0</v>
      </c>
      <c r="P51" s="36"/>
      <c r="Q51" s="36"/>
      <c r="R51" s="85"/>
    </row>
    <row r="52" spans="1:39" s="34" customFormat="1" ht="18" customHeight="1">
      <c r="A52" s="72" t="s">
        <v>36</v>
      </c>
      <c r="B52" s="196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68">
        <f>SUM(C52:N52)</f>
        <v>0</v>
      </c>
      <c r="P52" s="36"/>
      <c r="Q52" s="36"/>
      <c r="R52" s="85"/>
    </row>
    <row r="53" spans="1:39" s="34" customFormat="1" ht="18" customHeight="1">
      <c r="A53" s="202" t="s">
        <v>37</v>
      </c>
      <c r="B53" s="202"/>
      <c r="C53" s="75">
        <f>IF(C52="",0,ROUND(C52/C51,2))</f>
        <v>0</v>
      </c>
      <c r="D53" s="75">
        <f t="shared" ref="D53" si="48">IF(D52="",0,ROUND(D52/D51,2))</f>
        <v>0</v>
      </c>
      <c r="E53" s="75">
        <f t="shared" ref="E53" si="49">IF(E52="",0,ROUND(E52/E51,2))</f>
        <v>0</v>
      </c>
      <c r="F53" s="75">
        <f t="shared" ref="F53" si="50">IF(F52="",0,ROUND(F52/F51,2))</f>
        <v>0</v>
      </c>
      <c r="G53" s="75">
        <f t="shared" ref="G53" si="51">IF(G52="",0,ROUND(G52/G51,2))</f>
        <v>0</v>
      </c>
      <c r="H53" s="75">
        <f t="shared" ref="H53" si="52">IF(H52="",0,ROUND(H52/H51,2))</f>
        <v>0</v>
      </c>
      <c r="I53" s="75">
        <f t="shared" ref="I53" si="53">IF(I52="",0,ROUND(I52/I51,2))</f>
        <v>0</v>
      </c>
      <c r="J53" s="75">
        <f t="shared" ref="J53" si="54">IF(J52="",0,ROUND(J52/J51,2))</f>
        <v>0</v>
      </c>
      <c r="K53" s="75">
        <f t="shared" ref="K53" si="55">IF(K52="",0,ROUND(K52/K51,2))</f>
        <v>0</v>
      </c>
      <c r="L53" s="75">
        <f t="shared" ref="L53" si="56">IF(L52="",0,ROUND(L52/L51,2))</f>
        <v>0</v>
      </c>
      <c r="M53" s="75">
        <f t="shared" ref="M53" si="57">IF(M52="",0,ROUND(M52/M51,2))</f>
        <v>0</v>
      </c>
      <c r="N53" s="75">
        <f t="shared" ref="N53" si="58">IF(N52="",0,ROUND(N52/N51,2))</f>
        <v>0</v>
      </c>
      <c r="O53" s="75" t="s">
        <v>209</v>
      </c>
      <c r="P53" s="36"/>
      <c r="Q53" s="36"/>
      <c r="R53" s="85" t="s">
        <v>78</v>
      </c>
    </row>
    <row r="54" spans="1:39" s="34" customFormat="1">
      <c r="A54" s="35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36"/>
      <c r="P54" s="36"/>
      <c r="Q54" s="36"/>
      <c r="R54" s="86"/>
    </row>
    <row r="55" spans="1:39" s="33" customFormat="1" ht="18" customHeight="1">
      <c r="A55" s="201" t="s">
        <v>107</v>
      </c>
      <c r="B55" s="201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/>
      <c r="Q55"/>
      <c r="R55" s="78"/>
    </row>
    <row r="56" spans="1:39" s="34" customFormat="1" ht="18" customHeight="1">
      <c r="A56" s="77" t="s">
        <v>110</v>
      </c>
      <c r="B56" s="76" t="s">
        <v>43</v>
      </c>
      <c r="C56" s="73" t="s">
        <v>106</v>
      </c>
      <c r="D56" s="73" t="s">
        <v>24</v>
      </c>
      <c r="E56" s="73" t="s">
        <v>25</v>
      </c>
      <c r="F56" s="73" t="s">
        <v>26</v>
      </c>
      <c r="G56" s="73" t="s">
        <v>27</v>
      </c>
      <c r="H56" s="73" t="s">
        <v>28</v>
      </c>
      <c r="I56" s="73" t="s">
        <v>29</v>
      </c>
      <c r="J56" s="73" t="s">
        <v>30</v>
      </c>
      <c r="K56" s="73" t="s">
        <v>31</v>
      </c>
      <c r="L56" s="73" t="s">
        <v>32</v>
      </c>
      <c r="M56" s="73" t="s">
        <v>33</v>
      </c>
      <c r="N56" s="73" t="s">
        <v>34</v>
      </c>
      <c r="O56" s="111"/>
      <c r="P56" s="37"/>
      <c r="Q56" s="37"/>
      <c r="R56" s="85" t="s">
        <v>120</v>
      </c>
    </row>
    <row r="57" spans="1:39" s="33" customFormat="1" ht="18" customHeight="1">
      <c r="A57" s="154"/>
      <c r="B57" s="188">
        <f>B43</f>
        <v>2023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2"/>
      <c r="P57" s="38"/>
      <c r="Q57" s="38"/>
      <c r="R57" s="83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39" s="33" customFormat="1" ht="18" customHeight="1">
      <c r="A58" s="154"/>
      <c r="B58" s="189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2"/>
      <c r="P58" s="38"/>
      <c r="Q58" s="38"/>
      <c r="R58" s="8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</row>
    <row r="59" spans="1:39" s="33" customFormat="1" ht="18" customHeight="1">
      <c r="A59" s="154"/>
      <c r="B59" s="19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2"/>
      <c r="P59" s="38"/>
      <c r="Q59" s="38"/>
      <c r="R59" s="8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</row>
    <row r="60" spans="1:39" s="33" customFormat="1" ht="18" customHeight="1">
      <c r="A60" s="191" t="s">
        <v>109</v>
      </c>
      <c r="B60" s="191"/>
      <c r="C60" s="75">
        <f t="shared" ref="C60:N60" si="59">SUM(C57:C59,C45)</f>
        <v>0</v>
      </c>
      <c r="D60" s="75">
        <f t="shared" si="59"/>
        <v>0</v>
      </c>
      <c r="E60" s="75">
        <f t="shared" si="59"/>
        <v>0</v>
      </c>
      <c r="F60" s="75">
        <f t="shared" si="59"/>
        <v>0</v>
      </c>
      <c r="G60" s="75">
        <f t="shared" si="59"/>
        <v>0</v>
      </c>
      <c r="H60" s="75">
        <f t="shared" si="59"/>
        <v>0</v>
      </c>
      <c r="I60" s="75">
        <f t="shared" si="59"/>
        <v>0</v>
      </c>
      <c r="J60" s="75">
        <f t="shared" si="59"/>
        <v>0</v>
      </c>
      <c r="K60" s="75">
        <f t="shared" si="59"/>
        <v>0</v>
      </c>
      <c r="L60" s="75">
        <f t="shared" si="59"/>
        <v>0</v>
      </c>
      <c r="M60" s="75">
        <f t="shared" si="59"/>
        <v>0</v>
      </c>
      <c r="N60" s="75">
        <f t="shared" si="59"/>
        <v>0</v>
      </c>
      <c r="O60" s="112"/>
      <c r="R60" s="83" t="s">
        <v>121</v>
      </c>
    </row>
    <row r="61" spans="1:39" s="34" customFormat="1" ht="18" customHeight="1">
      <c r="A61" s="77" t="s">
        <v>110</v>
      </c>
      <c r="B61" s="76" t="s">
        <v>43</v>
      </c>
      <c r="C61" s="73" t="s">
        <v>106</v>
      </c>
      <c r="D61" s="73" t="s">
        <v>24</v>
      </c>
      <c r="E61" s="73" t="s">
        <v>25</v>
      </c>
      <c r="F61" s="73" t="s">
        <v>26</v>
      </c>
      <c r="G61" s="73" t="s">
        <v>27</v>
      </c>
      <c r="H61" s="73" t="s">
        <v>28</v>
      </c>
      <c r="I61" s="73" t="s">
        <v>29</v>
      </c>
      <c r="J61" s="73" t="s">
        <v>30</v>
      </c>
      <c r="K61" s="73" t="s">
        <v>31</v>
      </c>
      <c r="L61" s="73" t="s">
        <v>32</v>
      </c>
      <c r="M61" s="73" t="s">
        <v>33</v>
      </c>
      <c r="N61" s="73" t="s">
        <v>34</v>
      </c>
      <c r="O61" s="113"/>
      <c r="P61" s="37"/>
      <c r="Q61" s="37"/>
      <c r="R61" s="85" t="s">
        <v>122</v>
      </c>
    </row>
    <row r="62" spans="1:39" s="33" customFormat="1" ht="18" customHeight="1">
      <c r="A62" s="154"/>
      <c r="B62" s="188">
        <f>B47</f>
        <v>2024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2"/>
      <c r="P62" s="38"/>
      <c r="Q62" s="38"/>
      <c r="R62" s="8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</row>
    <row r="63" spans="1:39" s="33" customFormat="1" ht="18" customHeight="1">
      <c r="A63" s="154"/>
      <c r="B63" s="189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2"/>
      <c r="P63" s="38"/>
      <c r="Q63" s="38"/>
      <c r="R63" s="8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</row>
    <row r="64" spans="1:39" s="33" customFormat="1" ht="18" customHeight="1">
      <c r="A64" s="154"/>
      <c r="B64" s="19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2"/>
      <c r="P64" s="38"/>
      <c r="Q64" s="38"/>
      <c r="R64" s="8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</row>
    <row r="65" spans="1:39" s="33" customFormat="1" ht="18" customHeight="1">
      <c r="A65" s="191" t="s">
        <v>109</v>
      </c>
      <c r="B65" s="191"/>
      <c r="C65" s="75">
        <f>SUM(C62:C64,C49)</f>
        <v>0</v>
      </c>
      <c r="D65" s="75">
        <f t="shared" ref="D65:N65" si="60">SUM(D62:D64,D49)</f>
        <v>0</v>
      </c>
      <c r="E65" s="75">
        <f t="shared" si="60"/>
        <v>0</v>
      </c>
      <c r="F65" s="75">
        <f t="shared" si="60"/>
        <v>0</v>
      </c>
      <c r="G65" s="75">
        <f t="shared" si="60"/>
        <v>0</v>
      </c>
      <c r="H65" s="75">
        <f t="shared" si="60"/>
        <v>0</v>
      </c>
      <c r="I65" s="75">
        <f t="shared" si="60"/>
        <v>0</v>
      </c>
      <c r="J65" s="75">
        <f t="shared" si="60"/>
        <v>0</v>
      </c>
      <c r="K65" s="75">
        <f t="shared" si="60"/>
        <v>0</v>
      </c>
      <c r="L65" s="75">
        <f t="shared" si="60"/>
        <v>0</v>
      </c>
      <c r="M65" s="75">
        <f t="shared" si="60"/>
        <v>0</v>
      </c>
      <c r="N65" s="75">
        <f t="shared" si="60"/>
        <v>0</v>
      </c>
      <c r="O65" s="112"/>
      <c r="R65" s="83" t="s">
        <v>123</v>
      </c>
    </row>
    <row r="66" spans="1:39" s="34" customFormat="1" ht="18" customHeight="1">
      <c r="A66" s="77" t="s">
        <v>110</v>
      </c>
      <c r="B66" s="76" t="s">
        <v>43</v>
      </c>
      <c r="C66" s="73" t="s">
        <v>106</v>
      </c>
      <c r="D66" s="73" t="s">
        <v>24</v>
      </c>
      <c r="E66" s="73" t="s">
        <v>25</v>
      </c>
      <c r="F66" s="73" t="s">
        <v>26</v>
      </c>
      <c r="G66" s="73" t="s">
        <v>27</v>
      </c>
      <c r="H66" s="73" t="s">
        <v>28</v>
      </c>
      <c r="I66" s="73" t="s">
        <v>29</v>
      </c>
      <c r="J66" s="73" t="s">
        <v>30</v>
      </c>
      <c r="K66" s="73" t="s">
        <v>31</v>
      </c>
      <c r="L66" s="73" t="s">
        <v>32</v>
      </c>
      <c r="M66" s="73" t="s">
        <v>33</v>
      </c>
      <c r="N66" s="73" t="s">
        <v>34</v>
      </c>
      <c r="O66" s="113"/>
      <c r="P66" s="37"/>
      <c r="Q66" s="37"/>
      <c r="R66" s="85" t="s">
        <v>124</v>
      </c>
    </row>
    <row r="67" spans="1:39" s="33" customFormat="1" ht="18" customHeight="1">
      <c r="A67" s="154"/>
      <c r="B67" s="188">
        <f>B51</f>
        <v>2025</v>
      </c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2"/>
      <c r="P67" s="38"/>
      <c r="Q67" s="38"/>
      <c r="R67" s="87"/>
      <c r="S67" s="51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</row>
    <row r="68" spans="1:39" s="33" customFormat="1" ht="18" customHeight="1">
      <c r="A68" s="154"/>
      <c r="B68" s="189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2"/>
      <c r="P68" s="38"/>
      <c r="Q68" s="38"/>
      <c r="R68" s="87"/>
      <c r="S68" s="51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</row>
    <row r="69" spans="1:39" s="33" customFormat="1" ht="18" customHeight="1">
      <c r="A69" s="154"/>
      <c r="B69" s="19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2"/>
      <c r="P69" s="38"/>
      <c r="Q69" s="38"/>
      <c r="R69" s="87"/>
      <c r="S69" s="51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</row>
    <row r="70" spans="1:39" s="33" customFormat="1" ht="18" customHeight="1">
      <c r="A70" s="191" t="s">
        <v>109</v>
      </c>
      <c r="B70" s="191"/>
      <c r="C70" s="75">
        <f>SUM(C67:C69,C53)</f>
        <v>0</v>
      </c>
      <c r="D70" s="75">
        <f t="shared" ref="D70:N70" si="61">SUM(D67:D69,D53)</f>
        <v>0</v>
      </c>
      <c r="E70" s="75">
        <f t="shared" si="61"/>
        <v>0</v>
      </c>
      <c r="F70" s="75">
        <f t="shared" si="61"/>
        <v>0</v>
      </c>
      <c r="G70" s="75">
        <f t="shared" si="61"/>
        <v>0</v>
      </c>
      <c r="H70" s="75">
        <f t="shared" si="61"/>
        <v>0</v>
      </c>
      <c r="I70" s="75">
        <f t="shared" si="61"/>
        <v>0</v>
      </c>
      <c r="J70" s="75">
        <f t="shared" si="61"/>
        <v>0</v>
      </c>
      <c r="K70" s="75">
        <f t="shared" si="61"/>
        <v>0</v>
      </c>
      <c r="L70" s="75">
        <f t="shared" si="61"/>
        <v>0</v>
      </c>
      <c r="M70" s="75">
        <f t="shared" si="61"/>
        <v>0</v>
      </c>
      <c r="N70" s="75">
        <f t="shared" si="61"/>
        <v>0</v>
      </c>
      <c r="O70" s="114"/>
      <c r="R70" s="83" t="s">
        <v>125</v>
      </c>
    </row>
    <row r="71" spans="1:39" s="33" customFormat="1">
      <c r="R71" s="78"/>
      <c r="S71" s="50"/>
    </row>
    <row r="72" spans="1:39" s="33" customFormat="1">
      <c r="R72" s="84" t="s">
        <v>193</v>
      </c>
      <c r="S72" s="50"/>
    </row>
    <row r="73" spans="1:39" s="33" customFormat="1" ht="19.5" customHeight="1">
      <c r="A73" s="193" t="s">
        <v>119</v>
      </c>
      <c r="B73" s="194"/>
      <c r="C73" s="203"/>
      <c r="D73" s="204"/>
      <c r="E73" s="204"/>
      <c r="F73" s="204"/>
      <c r="G73" s="204"/>
      <c r="H73" s="204"/>
      <c r="I73" s="204"/>
      <c r="J73" s="204"/>
      <c r="K73" s="205"/>
      <c r="L73" s="155" t="s">
        <v>216</v>
      </c>
      <c r="M73" s="203"/>
      <c r="N73" s="204"/>
      <c r="O73" s="205"/>
      <c r="P73"/>
      <c r="Q73" s="50"/>
      <c r="R73" s="78"/>
    </row>
    <row r="74" spans="1:39" s="33" customFormat="1" ht="18" customHeight="1">
      <c r="A74" s="192" t="s">
        <v>105</v>
      </c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Q74" s="50"/>
      <c r="R74" s="78" t="s">
        <v>194</v>
      </c>
    </row>
    <row r="75" spans="1:39" s="33" customFormat="1" ht="18" customHeight="1">
      <c r="A75" s="197" t="s">
        <v>43</v>
      </c>
      <c r="B75" s="198"/>
      <c r="C75" s="73" t="s">
        <v>106</v>
      </c>
      <c r="D75" s="73" t="s">
        <v>24</v>
      </c>
      <c r="E75" s="73" t="s">
        <v>25</v>
      </c>
      <c r="F75" s="73" t="s">
        <v>26</v>
      </c>
      <c r="G75" s="73" t="s">
        <v>27</v>
      </c>
      <c r="H75" s="73" t="s">
        <v>28</v>
      </c>
      <c r="I75" s="73" t="s">
        <v>29</v>
      </c>
      <c r="J75" s="73" t="s">
        <v>30</v>
      </c>
      <c r="K75" s="73" t="s">
        <v>31</v>
      </c>
      <c r="L75" s="73" t="s">
        <v>32</v>
      </c>
      <c r="M75" s="73" t="s">
        <v>33</v>
      </c>
      <c r="N75" s="73" t="s">
        <v>34</v>
      </c>
      <c r="O75" s="73" t="s">
        <v>0</v>
      </c>
      <c r="R75" s="85" t="s">
        <v>79</v>
      </c>
    </row>
    <row r="76" spans="1:39" s="33" customFormat="1" ht="18" customHeight="1">
      <c r="A76" s="72" t="s">
        <v>35</v>
      </c>
      <c r="B76" s="195">
        <f>B43</f>
        <v>2023</v>
      </c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68">
        <f>SUM(C76:N76)</f>
        <v>0</v>
      </c>
      <c r="R76" s="83"/>
    </row>
    <row r="77" spans="1:39" s="33" customFormat="1" ht="18" customHeight="1">
      <c r="A77" s="72" t="s">
        <v>36</v>
      </c>
      <c r="B77" s="196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68">
        <f>SUM(C77:N77)</f>
        <v>0</v>
      </c>
      <c r="R77" s="83"/>
    </row>
    <row r="78" spans="1:39" s="34" customFormat="1" ht="18" customHeight="1">
      <c r="A78" s="199" t="s">
        <v>37</v>
      </c>
      <c r="B78" s="200"/>
      <c r="C78" s="75">
        <f>IF(C77="",0,ROUND(C77/C76,2))</f>
        <v>0</v>
      </c>
      <c r="D78" s="75">
        <f t="shared" ref="D78" si="62">IF(D77="",0,ROUND(D77/D76,2))</f>
        <v>0</v>
      </c>
      <c r="E78" s="75">
        <f t="shared" ref="E78" si="63">IF(E77="",0,ROUND(E77/E76,2))</f>
        <v>0</v>
      </c>
      <c r="F78" s="75">
        <f t="shared" ref="F78" si="64">IF(F77="",0,ROUND(F77/F76,2))</f>
        <v>0</v>
      </c>
      <c r="G78" s="75">
        <f t="shared" ref="G78" si="65">IF(G77="",0,ROUND(G77/G76,2))</f>
        <v>0</v>
      </c>
      <c r="H78" s="75">
        <f t="shared" ref="H78" si="66">IF(H77="",0,ROUND(H77/H76,2))</f>
        <v>0</v>
      </c>
      <c r="I78" s="75">
        <f t="shared" ref="I78" si="67">IF(I77="",0,ROUND(I77/I76,2))</f>
        <v>0</v>
      </c>
      <c r="J78" s="75">
        <f t="shared" ref="J78" si="68">IF(J77="",0,ROUND(J77/J76,2))</f>
        <v>0</v>
      </c>
      <c r="K78" s="75">
        <f t="shared" ref="K78" si="69">IF(K77="",0,ROUND(K77/K76,2))</f>
        <v>0</v>
      </c>
      <c r="L78" s="75">
        <f t="shared" ref="L78" si="70">IF(L77="",0,ROUND(L77/L76,2))</f>
        <v>0</v>
      </c>
      <c r="M78" s="75">
        <f t="shared" ref="M78" si="71">IF(M77="",0,ROUND(M77/M76,2))</f>
        <v>0</v>
      </c>
      <c r="N78" s="75">
        <f t="shared" ref="N78" si="72">IF(N77="",0,ROUND(N77/N76,2))</f>
        <v>0</v>
      </c>
      <c r="O78" s="75" t="s">
        <v>209</v>
      </c>
      <c r="R78" s="85" t="s">
        <v>80</v>
      </c>
    </row>
    <row r="79" spans="1:39" s="34" customFormat="1" ht="18" customHeight="1">
      <c r="A79" s="197" t="s">
        <v>43</v>
      </c>
      <c r="B79" s="198"/>
      <c r="C79" s="73" t="s">
        <v>106</v>
      </c>
      <c r="D79" s="73" t="s">
        <v>24</v>
      </c>
      <c r="E79" s="73" t="s">
        <v>25</v>
      </c>
      <c r="F79" s="73" t="s">
        <v>26</v>
      </c>
      <c r="G79" s="73" t="s">
        <v>27</v>
      </c>
      <c r="H79" s="73" t="s">
        <v>28</v>
      </c>
      <c r="I79" s="73" t="s">
        <v>29</v>
      </c>
      <c r="J79" s="73" t="s">
        <v>30</v>
      </c>
      <c r="K79" s="73" t="s">
        <v>31</v>
      </c>
      <c r="L79" s="73" t="s">
        <v>32</v>
      </c>
      <c r="M79" s="73" t="s">
        <v>33</v>
      </c>
      <c r="N79" s="73" t="s">
        <v>34</v>
      </c>
      <c r="O79" s="73" t="s">
        <v>0</v>
      </c>
      <c r="P79" s="36"/>
      <c r="Q79" s="36"/>
      <c r="R79" s="85" t="s">
        <v>81</v>
      </c>
    </row>
    <row r="80" spans="1:39" s="34" customFormat="1" ht="18" customHeight="1">
      <c r="A80" s="72" t="s">
        <v>35</v>
      </c>
      <c r="B80" s="195">
        <f>B47</f>
        <v>2024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68">
        <f>SUM(C80:N80)</f>
        <v>0</v>
      </c>
      <c r="P80" s="36"/>
      <c r="Q80" s="36"/>
      <c r="R80" s="85"/>
    </row>
    <row r="81" spans="1:39" s="34" customFormat="1" ht="18" customHeight="1">
      <c r="A81" s="74" t="s">
        <v>36</v>
      </c>
      <c r="B81" s="196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68">
        <f>SUM(C81:N81)</f>
        <v>0</v>
      </c>
      <c r="P81" s="36"/>
      <c r="Q81" s="36"/>
      <c r="R81" s="85"/>
    </row>
    <row r="82" spans="1:39" s="34" customFormat="1" ht="18" customHeight="1">
      <c r="A82" s="202" t="s">
        <v>37</v>
      </c>
      <c r="B82" s="202"/>
      <c r="C82" s="75">
        <f>IF(C81="",0,ROUND(C81/C80,2))</f>
        <v>0</v>
      </c>
      <c r="D82" s="75">
        <f t="shared" ref="D82" si="73">IF(D81="",0,ROUND(D81/D80,2))</f>
        <v>0</v>
      </c>
      <c r="E82" s="75">
        <f t="shared" ref="E82" si="74">IF(E81="",0,ROUND(E81/E80,2))</f>
        <v>0</v>
      </c>
      <c r="F82" s="75">
        <f t="shared" ref="F82" si="75">IF(F81="",0,ROUND(F81/F80,2))</f>
        <v>0</v>
      </c>
      <c r="G82" s="75">
        <f t="shared" ref="G82" si="76">IF(G81="",0,ROUND(G81/G80,2))</f>
        <v>0</v>
      </c>
      <c r="H82" s="75">
        <f t="shared" ref="H82" si="77">IF(H81="",0,ROUND(H81/H80,2))</f>
        <v>0</v>
      </c>
      <c r="I82" s="75">
        <f t="shared" ref="I82" si="78">IF(I81="",0,ROUND(I81/I80,2))</f>
        <v>0</v>
      </c>
      <c r="J82" s="75">
        <f t="shared" ref="J82" si="79">IF(J81="",0,ROUND(J81/J80,2))</f>
        <v>0</v>
      </c>
      <c r="K82" s="75">
        <f t="shared" ref="K82" si="80">IF(K81="",0,ROUND(K81/K80,2))</f>
        <v>0</v>
      </c>
      <c r="L82" s="75">
        <f t="shared" ref="L82" si="81">IF(L81="",0,ROUND(L81/L80,2))</f>
        <v>0</v>
      </c>
      <c r="M82" s="75">
        <f t="shared" ref="M82" si="82">IF(M81="",0,ROUND(M81/M80,2))</f>
        <v>0</v>
      </c>
      <c r="N82" s="75">
        <f t="shared" ref="N82" si="83">IF(N81="",0,ROUND(N81/N80,2))</f>
        <v>0</v>
      </c>
      <c r="O82" s="75" t="s">
        <v>209</v>
      </c>
      <c r="P82" s="36"/>
      <c r="Q82" s="36"/>
      <c r="R82" s="85" t="s">
        <v>82</v>
      </c>
    </row>
    <row r="83" spans="1:39" s="34" customFormat="1" ht="18" customHeight="1">
      <c r="A83" s="197" t="s">
        <v>43</v>
      </c>
      <c r="B83" s="198"/>
      <c r="C83" s="73" t="s">
        <v>106</v>
      </c>
      <c r="D83" s="73" t="s">
        <v>24</v>
      </c>
      <c r="E83" s="73" t="s">
        <v>25</v>
      </c>
      <c r="F83" s="73" t="s">
        <v>26</v>
      </c>
      <c r="G83" s="73" t="s">
        <v>27</v>
      </c>
      <c r="H83" s="73" t="s">
        <v>28</v>
      </c>
      <c r="I83" s="73" t="s">
        <v>29</v>
      </c>
      <c r="J83" s="73" t="s">
        <v>30</v>
      </c>
      <c r="K83" s="73" t="s">
        <v>31</v>
      </c>
      <c r="L83" s="73" t="s">
        <v>32</v>
      </c>
      <c r="M83" s="73" t="s">
        <v>33</v>
      </c>
      <c r="N83" s="73" t="s">
        <v>34</v>
      </c>
      <c r="O83" s="73" t="s">
        <v>0</v>
      </c>
      <c r="P83" s="36"/>
      <c r="Q83" s="36"/>
      <c r="R83" s="85" t="s">
        <v>83</v>
      </c>
    </row>
    <row r="84" spans="1:39" s="34" customFormat="1" ht="18" customHeight="1">
      <c r="A84" s="72" t="s">
        <v>35</v>
      </c>
      <c r="B84" s="195">
        <f>B51</f>
        <v>2025</v>
      </c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68">
        <f>SUM(C84:N84)</f>
        <v>0</v>
      </c>
      <c r="P84" s="36"/>
      <c r="Q84" s="36"/>
      <c r="R84" s="85"/>
    </row>
    <row r="85" spans="1:39" s="34" customFormat="1" ht="18" customHeight="1">
      <c r="A85" s="72" t="s">
        <v>36</v>
      </c>
      <c r="B85" s="196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68">
        <f>SUM(C85:N85)</f>
        <v>0</v>
      </c>
      <c r="P85" s="36"/>
      <c r="Q85" s="36"/>
      <c r="R85" s="85"/>
    </row>
    <row r="86" spans="1:39" s="34" customFormat="1" ht="18" customHeight="1">
      <c r="A86" s="202" t="s">
        <v>37</v>
      </c>
      <c r="B86" s="202"/>
      <c r="C86" s="75">
        <f>IF(C85="",0,ROUND(C85/C84,2))</f>
        <v>0</v>
      </c>
      <c r="D86" s="75">
        <f t="shared" ref="D86" si="84">IF(D85="",0,ROUND(D85/D84,2))</f>
        <v>0</v>
      </c>
      <c r="E86" s="75">
        <f t="shared" ref="E86" si="85">IF(E85="",0,ROUND(E85/E84,2))</f>
        <v>0</v>
      </c>
      <c r="F86" s="75">
        <f t="shared" ref="F86" si="86">IF(F85="",0,ROUND(F85/F84,2))</f>
        <v>0</v>
      </c>
      <c r="G86" s="75">
        <f t="shared" ref="G86" si="87">IF(G85="",0,ROUND(G85/G84,2))</f>
        <v>0</v>
      </c>
      <c r="H86" s="75">
        <f t="shared" ref="H86" si="88">IF(H85="",0,ROUND(H85/H84,2))</f>
        <v>0</v>
      </c>
      <c r="I86" s="75">
        <f t="shared" ref="I86" si="89">IF(I85="",0,ROUND(I85/I84,2))</f>
        <v>0</v>
      </c>
      <c r="J86" s="75">
        <f t="shared" ref="J86" si="90">IF(J85="",0,ROUND(J85/J84,2))</f>
        <v>0</v>
      </c>
      <c r="K86" s="75">
        <f t="shared" ref="K86" si="91">IF(K85="",0,ROUND(K85/K84,2))</f>
        <v>0</v>
      </c>
      <c r="L86" s="75">
        <f t="shared" ref="L86" si="92">IF(L85="",0,ROUND(L85/L84,2))</f>
        <v>0</v>
      </c>
      <c r="M86" s="75">
        <f t="shared" ref="M86" si="93">IF(M85="",0,ROUND(M85/M84,2))</f>
        <v>0</v>
      </c>
      <c r="N86" s="75">
        <f t="shared" ref="N86" si="94">IF(N85="",0,ROUND(N85/N84,2))</f>
        <v>0</v>
      </c>
      <c r="O86" s="75" t="s">
        <v>209</v>
      </c>
      <c r="P86" s="36"/>
      <c r="Q86" s="36"/>
      <c r="R86" s="85" t="s">
        <v>84</v>
      </c>
    </row>
    <row r="87" spans="1:39" s="34" customFormat="1">
      <c r="A87" s="35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36"/>
      <c r="P87" s="36"/>
      <c r="Q87" s="36"/>
      <c r="R87" s="86"/>
    </row>
    <row r="88" spans="1:39" s="33" customFormat="1" ht="18" customHeight="1">
      <c r="A88" s="201" t="s">
        <v>107</v>
      </c>
      <c r="B88" s="201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/>
      <c r="Q88"/>
      <c r="R88" s="78"/>
    </row>
    <row r="89" spans="1:39" s="34" customFormat="1" ht="18" customHeight="1">
      <c r="A89" s="77" t="s">
        <v>110</v>
      </c>
      <c r="B89" s="76" t="s">
        <v>43</v>
      </c>
      <c r="C89" s="73" t="s">
        <v>106</v>
      </c>
      <c r="D89" s="73" t="s">
        <v>24</v>
      </c>
      <c r="E89" s="73" t="s">
        <v>25</v>
      </c>
      <c r="F89" s="73" t="s">
        <v>26</v>
      </c>
      <c r="G89" s="73" t="s">
        <v>27</v>
      </c>
      <c r="H89" s="73" t="s">
        <v>28</v>
      </c>
      <c r="I89" s="73" t="s">
        <v>29</v>
      </c>
      <c r="J89" s="73" t="s">
        <v>30</v>
      </c>
      <c r="K89" s="73" t="s">
        <v>31</v>
      </c>
      <c r="L89" s="73" t="s">
        <v>32</v>
      </c>
      <c r="M89" s="73" t="s">
        <v>33</v>
      </c>
      <c r="N89" s="73" t="s">
        <v>34</v>
      </c>
      <c r="O89" s="111"/>
      <c r="P89" s="37"/>
      <c r="Q89" s="37"/>
      <c r="R89" s="85" t="s">
        <v>111</v>
      </c>
    </row>
    <row r="90" spans="1:39" s="33" customFormat="1" ht="18" customHeight="1">
      <c r="A90" s="154"/>
      <c r="B90" s="188">
        <f>B76</f>
        <v>2023</v>
      </c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2"/>
      <c r="P90" s="38"/>
      <c r="Q90" s="38"/>
      <c r="R90" s="8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</row>
    <row r="91" spans="1:39" s="33" customFormat="1" ht="18" customHeight="1">
      <c r="A91" s="154"/>
      <c r="B91" s="189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2"/>
      <c r="P91" s="38"/>
      <c r="Q91" s="38"/>
      <c r="R91" s="8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</row>
    <row r="92" spans="1:39" s="33" customFormat="1" ht="18" customHeight="1">
      <c r="A92" s="154"/>
      <c r="B92" s="19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2"/>
      <c r="P92" s="38"/>
      <c r="Q92" s="38"/>
      <c r="R92" s="8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</row>
    <row r="93" spans="1:39" s="33" customFormat="1" ht="18" customHeight="1">
      <c r="A93" s="191" t="s">
        <v>109</v>
      </c>
      <c r="B93" s="191"/>
      <c r="C93" s="75">
        <f t="shared" ref="C93:N93" si="95">SUM(C90:C92,C78)</f>
        <v>0</v>
      </c>
      <c r="D93" s="75">
        <f t="shared" si="95"/>
        <v>0</v>
      </c>
      <c r="E93" s="75">
        <f t="shared" si="95"/>
        <v>0</v>
      </c>
      <c r="F93" s="75">
        <f t="shared" si="95"/>
        <v>0</v>
      </c>
      <c r="G93" s="75">
        <f t="shared" si="95"/>
        <v>0</v>
      </c>
      <c r="H93" s="75">
        <f t="shared" si="95"/>
        <v>0</v>
      </c>
      <c r="I93" s="75">
        <f t="shared" si="95"/>
        <v>0</v>
      </c>
      <c r="J93" s="75">
        <f t="shared" si="95"/>
        <v>0</v>
      </c>
      <c r="K93" s="75">
        <f t="shared" si="95"/>
        <v>0</v>
      </c>
      <c r="L93" s="75">
        <f t="shared" si="95"/>
        <v>0</v>
      </c>
      <c r="M93" s="75">
        <f t="shared" si="95"/>
        <v>0</v>
      </c>
      <c r="N93" s="75">
        <f t="shared" si="95"/>
        <v>0</v>
      </c>
      <c r="O93" s="112"/>
      <c r="R93" s="83" t="s">
        <v>112</v>
      </c>
    </row>
    <row r="94" spans="1:39" s="34" customFormat="1" ht="18" customHeight="1">
      <c r="A94" s="77" t="s">
        <v>110</v>
      </c>
      <c r="B94" s="76" t="s">
        <v>43</v>
      </c>
      <c r="C94" s="73" t="s">
        <v>106</v>
      </c>
      <c r="D94" s="73" t="s">
        <v>24</v>
      </c>
      <c r="E94" s="73" t="s">
        <v>25</v>
      </c>
      <c r="F94" s="73" t="s">
        <v>26</v>
      </c>
      <c r="G94" s="73" t="s">
        <v>27</v>
      </c>
      <c r="H94" s="73" t="s">
        <v>28</v>
      </c>
      <c r="I94" s="73" t="s">
        <v>29</v>
      </c>
      <c r="J94" s="73" t="s">
        <v>30</v>
      </c>
      <c r="K94" s="73" t="s">
        <v>31</v>
      </c>
      <c r="L94" s="73" t="s">
        <v>32</v>
      </c>
      <c r="M94" s="73" t="s">
        <v>33</v>
      </c>
      <c r="N94" s="73" t="s">
        <v>34</v>
      </c>
      <c r="O94" s="113"/>
      <c r="P94" s="37"/>
      <c r="Q94" s="37"/>
      <c r="R94" s="85" t="s">
        <v>113</v>
      </c>
    </row>
    <row r="95" spans="1:39" s="33" customFormat="1" ht="18" customHeight="1">
      <c r="A95" s="154"/>
      <c r="B95" s="188">
        <f>B80</f>
        <v>2024</v>
      </c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2"/>
      <c r="P95" s="38"/>
      <c r="Q95" s="38"/>
      <c r="R95" s="85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</row>
    <row r="96" spans="1:39" s="33" customFormat="1" ht="18" customHeight="1">
      <c r="A96" s="154"/>
      <c r="B96" s="189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2"/>
      <c r="P96" s="38"/>
      <c r="Q96" s="38"/>
      <c r="R96" s="85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</row>
    <row r="97" spans="1:39" s="33" customFormat="1" ht="18" customHeight="1">
      <c r="A97" s="154"/>
      <c r="B97" s="19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2"/>
      <c r="P97" s="38"/>
      <c r="Q97" s="38"/>
      <c r="R97" s="85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</row>
    <row r="98" spans="1:39" s="33" customFormat="1" ht="18" customHeight="1">
      <c r="A98" s="191" t="s">
        <v>109</v>
      </c>
      <c r="B98" s="191"/>
      <c r="C98" s="75">
        <f>SUM(C95:C97,C82)</f>
        <v>0</v>
      </c>
      <c r="D98" s="75">
        <f t="shared" ref="D98:N98" si="96">SUM(D95:D97,D82)</f>
        <v>0</v>
      </c>
      <c r="E98" s="75">
        <f t="shared" si="96"/>
        <v>0</v>
      </c>
      <c r="F98" s="75">
        <f t="shared" si="96"/>
        <v>0</v>
      </c>
      <c r="G98" s="75">
        <f t="shared" si="96"/>
        <v>0</v>
      </c>
      <c r="H98" s="75">
        <f t="shared" si="96"/>
        <v>0</v>
      </c>
      <c r="I98" s="75">
        <f t="shared" si="96"/>
        <v>0</v>
      </c>
      <c r="J98" s="75">
        <f t="shared" si="96"/>
        <v>0</v>
      </c>
      <c r="K98" s="75">
        <f t="shared" si="96"/>
        <v>0</v>
      </c>
      <c r="L98" s="75">
        <f t="shared" si="96"/>
        <v>0</v>
      </c>
      <c r="M98" s="75">
        <f t="shared" si="96"/>
        <v>0</v>
      </c>
      <c r="N98" s="75">
        <f t="shared" si="96"/>
        <v>0</v>
      </c>
      <c r="O98" s="112"/>
      <c r="R98" s="83" t="s">
        <v>114</v>
      </c>
    </row>
    <row r="99" spans="1:39" s="34" customFormat="1" ht="18" customHeight="1">
      <c r="A99" s="77" t="s">
        <v>110</v>
      </c>
      <c r="B99" s="76" t="s">
        <v>43</v>
      </c>
      <c r="C99" s="73" t="s">
        <v>106</v>
      </c>
      <c r="D99" s="73" t="s">
        <v>24</v>
      </c>
      <c r="E99" s="73" t="s">
        <v>25</v>
      </c>
      <c r="F99" s="73" t="s">
        <v>26</v>
      </c>
      <c r="G99" s="73" t="s">
        <v>27</v>
      </c>
      <c r="H99" s="73" t="s">
        <v>28</v>
      </c>
      <c r="I99" s="73" t="s">
        <v>29</v>
      </c>
      <c r="J99" s="73" t="s">
        <v>30</v>
      </c>
      <c r="K99" s="73" t="s">
        <v>31</v>
      </c>
      <c r="L99" s="73" t="s">
        <v>32</v>
      </c>
      <c r="M99" s="73" t="s">
        <v>33</v>
      </c>
      <c r="N99" s="73" t="s">
        <v>34</v>
      </c>
      <c r="O99" s="113"/>
      <c r="P99" s="37"/>
      <c r="Q99" s="37"/>
      <c r="R99" s="85" t="s">
        <v>115</v>
      </c>
    </row>
    <row r="100" spans="1:39" s="33" customFormat="1" ht="18" customHeight="1">
      <c r="A100" s="154"/>
      <c r="B100" s="188">
        <f>B84</f>
        <v>2025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2"/>
      <c r="P100" s="38"/>
      <c r="Q100" s="38"/>
      <c r="R100" s="87"/>
      <c r="S100" s="51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</row>
    <row r="101" spans="1:39" s="33" customFormat="1" ht="18" customHeight="1">
      <c r="A101" s="154"/>
      <c r="B101" s="189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2"/>
      <c r="P101" s="38"/>
      <c r="Q101" s="38"/>
      <c r="R101" s="87"/>
      <c r="S101" s="51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</row>
    <row r="102" spans="1:39" s="33" customFormat="1" ht="18" customHeight="1">
      <c r="A102" s="154"/>
      <c r="B102" s="19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2"/>
      <c r="P102" s="38"/>
      <c r="Q102" s="38"/>
      <c r="R102" s="87"/>
      <c r="S102" s="51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</row>
    <row r="103" spans="1:39" s="33" customFormat="1" ht="18" customHeight="1">
      <c r="A103" s="191" t="s">
        <v>109</v>
      </c>
      <c r="B103" s="191"/>
      <c r="C103" s="75">
        <f>SUM(C100:C102,C86)</f>
        <v>0</v>
      </c>
      <c r="D103" s="75">
        <f t="shared" ref="D103:N103" si="97">SUM(D100:D102,D86)</f>
        <v>0</v>
      </c>
      <c r="E103" s="75">
        <f t="shared" si="97"/>
        <v>0</v>
      </c>
      <c r="F103" s="75">
        <f t="shared" si="97"/>
        <v>0</v>
      </c>
      <c r="G103" s="75">
        <f t="shared" si="97"/>
        <v>0</v>
      </c>
      <c r="H103" s="75">
        <f t="shared" si="97"/>
        <v>0</v>
      </c>
      <c r="I103" s="75">
        <f t="shared" si="97"/>
        <v>0</v>
      </c>
      <c r="J103" s="75">
        <f t="shared" si="97"/>
        <v>0</v>
      </c>
      <c r="K103" s="75">
        <f t="shared" si="97"/>
        <v>0</v>
      </c>
      <c r="L103" s="75">
        <f t="shared" si="97"/>
        <v>0</v>
      </c>
      <c r="M103" s="75">
        <f t="shared" si="97"/>
        <v>0</v>
      </c>
      <c r="N103" s="75">
        <f t="shared" si="97"/>
        <v>0</v>
      </c>
      <c r="O103" s="114"/>
      <c r="R103" s="83" t="s">
        <v>116</v>
      </c>
    </row>
    <row r="104" spans="1:39" s="33" customFormat="1">
      <c r="R104" s="83"/>
    </row>
    <row r="105" spans="1:39" s="33" customFormat="1">
      <c r="R105" s="84" t="s">
        <v>195</v>
      </c>
    </row>
    <row r="106" spans="1:39" s="33" customFormat="1" ht="19.5" customHeight="1">
      <c r="A106" s="193" t="s">
        <v>132</v>
      </c>
      <c r="B106" s="194"/>
      <c r="C106" s="203"/>
      <c r="D106" s="204"/>
      <c r="E106" s="204"/>
      <c r="F106" s="204"/>
      <c r="G106" s="204"/>
      <c r="H106" s="204"/>
      <c r="I106" s="204"/>
      <c r="J106" s="204"/>
      <c r="K106" s="205"/>
      <c r="L106" s="155" t="s">
        <v>216</v>
      </c>
      <c r="M106" s="203"/>
      <c r="N106" s="204"/>
      <c r="O106" s="205"/>
      <c r="P106"/>
      <c r="Q106" s="50"/>
      <c r="R106" s="78"/>
    </row>
    <row r="107" spans="1:39" s="33" customFormat="1" ht="18" customHeight="1">
      <c r="A107" s="192" t="s">
        <v>105</v>
      </c>
      <c r="B107" s="192"/>
      <c r="C107" s="192"/>
      <c r="D107" s="192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Q107" s="50"/>
      <c r="R107" s="78" t="s">
        <v>196</v>
      </c>
    </row>
    <row r="108" spans="1:39" s="33" customFormat="1" ht="18" customHeight="1">
      <c r="A108" s="197" t="s">
        <v>43</v>
      </c>
      <c r="B108" s="198"/>
      <c r="C108" s="73" t="s">
        <v>106</v>
      </c>
      <c r="D108" s="73" t="s">
        <v>24</v>
      </c>
      <c r="E108" s="73" t="s">
        <v>25</v>
      </c>
      <c r="F108" s="73" t="s">
        <v>26</v>
      </c>
      <c r="G108" s="73" t="s">
        <v>27</v>
      </c>
      <c r="H108" s="73" t="s">
        <v>28</v>
      </c>
      <c r="I108" s="73" t="s">
        <v>29</v>
      </c>
      <c r="J108" s="73" t="s">
        <v>30</v>
      </c>
      <c r="K108" s="73" t="s">
        <v>31</v>
      </c>
      <c r="L108" s="73" t="s">
        <v>32</v>
      </c>
      <c r="M108" s="73" t="s">
        <v>33</v>
      </c>
      <c r="N108" s="73" t="s">
        <v>34</v>
      </c>
      <c r="O108" s="73" t="s">
        <v>0</v>
      </c>
      <c r="R108" s="85" t="s">
        <v>85</v>
      </c>
    </row>
    <row r="109" spans="1:39" s="33" customFormat="1" ht="18" customHeight="1">
      <c r="A109" s="72" t="s">
        <v>35</v>
      </c>
      <c r="B109" s="195">
        <f>B76</f>
        <v>2023</v>
      </c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68">
        <f>SUM(C109:N109)</f>
        <v>0</v>
      </c>
      <c r="R109" s="83"/>
    </row>
    <row r="110" spans="1:39" s="33" customFormat="1" ht="18" customHeight="1">
      <c r="A110" s="72" t="s">
        <v>36</v>
      </c>
      <c r="B110" s="196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68">
        <f>SUM(C110:N110)</f>
        <v>0</v>
      </c>
      <c r="R110" s="83"/>
    </row>
    <row r="111" spans="1:39" s="34" customFormat="1" ht="18" customHeight="1">
      <c r="A111" s="199" t="s">
        <v>37</v>
      </c>
      <c r="B111" s="200"/>
      <c r="C111" s="75">
        <f>IF(C110="",0,ROUND(C110/C109,2))</f>
        <v>0</v>
      </c>
      <c r="D111" s="75">
        <f t="shared" ref="D111" si="98">IF(D110="",0,ROUND(D110/D109,2))</f>
        <v>0</v>
      </c>
      <c r="E111" s="75">
        <f t="shared" ref="E111" si="99">IF(E110="",0,ROUND(E110/E109,2))</f>
        <v>0</v>
      </c>
      <c r="F111" s="75">
        <f t="shared" ref="F111" si="100">IF(F110="",0,ROUND(F110/F109,2))</f>
        <v>0</v>
      </c>
      <c r="G111" s="75">
        <f t="shared" ref="G111" si="101">IF(G110="",0,ROUND(G110/G109,2))</f>
        <v>0</v>
      </c>
      <c r="H111" s="75">
        <f t="shared" ref="H111" si="102">IF(H110="",0,ROUND(H110/H109,2))</f>
        <v>0</v>
      </c>
      <c r="I111" s="75">
        <f t="shared" ref="I111" si="103">IF(I110="",0,ROUND(I110/I109,2))</f>
        <v>0</v>
      </c>
      <c r="J111" s="75">
        <f t="shared" ref="J111" si="104">IF(J110="",0,ROUND(J110/J109,2))</f>
        <v>0</v>
      </c>
      <c r="K111" s="75">
        <f t="shared" ref="K111" si="105">IF(K110="",0,ROUND(K110/K109,2))</f>
        <v>0</v>
      </c>
      <c r="L111" s="75">
        <f t="shared" ref="L111" si="106">IF(L110="",0,ROUND(L110/L109,2))</f>
        <v>0</v>
      </c>
      <c r="M111" s="75">
        <f t="shared" ref="M111" si="107">IF(M110="",0,ROUND(M110/M109,2))</f>
        <v>0</v>
      </c>
      <c r="N111" s="75">
        <f t="shared" ref="N111" si="108">IF(N110="",0,ROUND(N110/N109,2))</f>
        <v>0</v>
      </c>
      <c r="O111" s="75" t="s">
        <v>209</v>
      </c>
      <c r="R111" s="85" t="s">
        <v>86</v>
      </c>
    </row>
    <row r="112" spans="1:39" s="34" customFormat="1" ht="18" customHeight="1">
      <c r="A112" s="197" t="s">
        <v>43</v>
      </c>
      <c r="B112" s="198"/>
      <c r="C112" s="73" t="s">
        <v>106</v>
      </c>
      <c r="D112" s="73" t="s">
        <v>24</v>
      </c>
      <c r="E112" s="73" t="s">
        <v>25</v>
      </c>
      <c r="F112" s="73" t="s">
        <v>26</v>
      </c>
      <c r="G112" s="73" t="s">
        <v>27</v>
      </c>
      <c r="H112" s="73" t="s">
        <v>28</v>
      </c>
      <c r="I112" s="73" t="s">
        <v>29</v>
      </c>
      <c r="J112" s="73" t="s">
        <v>30</v>
      </c>
      <c r="K112" s="73" t="s">
        <v>31</v>
      </c>
      <c r="L112" s="73" t="s">
        <v>32</v>
      </c>
      <c r="M112" s="73" t="s">
        <v>33</v>
      </c>
      <c r="N112" s="73" t="s">
        <v>34</v>
      </c>
      <c r="O112" s="73" t="s">
        <v>0</v>
      </c>
      <c r="P112" s="36"/>
      <c r="Q112" s="36"/>
      <c r="R112" s="85" t="s">
        <v>87</v>
      </c>
    </row>
    <row r="113" spans="1:39" s="34" customFormat="1" ht="18" customHeight="1">
      <c r="A113" s="72" t="s">
        <v>35</v>
      </c>
      <c r="B113" s="195">
        <f>B80</f>
        <v>2024</v>
      </c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68">
        <f>SUM(C113:N113)</f>
        <v>0</v>
      </c>
      <c r="P113" s="36"/>
      <c r="Q113" s="36"/>
      <c r="R113" s="85"/>
    </row>
    <row r="114" spans="1:39" s="34" customFormat="1" ht="18" customHeight="1">
      <c r="A114" s="74" t="s">
        <v>36</v>
      </c>
      <c r="B114" s="196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68">
        <f>SUM(C114:N114)</f>
        <v>0</v>
      </c>
      <c r="P114" s="36"/>
      <c r="Q114" s="36"/>
      <c r="R114" s="85"/>
    </row>
    <row r="115" spans="1:39" s="34" customFormat="1" ht="18" customHeight="1">
      <c r="A115" s="202" t="s">
        <v>37</v>
      </c>
      <c r="B115" s="202"/>
      <c r="C115" s="75">
        <f>IF(C114="",0,ROUND(C114/C113,2))</f>
        <v>0</v>
      </c>
      <c r="D115" s="75">
        <f t="shared" ref="D115" si="109">IF(D114="",0,ROUND(D114/D113,2))</f>
        <v>0</v>
      </c>
      <c r="E115" s="75">
        <f t="shared" ref="E115" si="110">IF(E114="",0,ROUND(E114/E113,2))</f>
        <v>0</v>
      </c>
      <c r="F115" s="75">
        <f t="shared" ref="F115" si="111">IF(F114="",0,ROUND(F114/F113,2))</f>
        <v>0</v>
      </c>
      <c r="G115" s="75">
        <f t="shared" ref="G115" si="112">IF(G114="",0,ROUND(G114/G113,2))</f>
        <v>0</v>
      </c>
      <c r="H115" s="75">
        <f t="shared" ref="H115" si="113">IF(H114="",0,ROUND(H114/H113,2))</f>
        <v>0</v>
      </c>
      <c r="I115" s="75">
        <f t="shared" ref="I115" si="114">IF(I114="",0,ROUND(I114/I113,2))</f>
        <v>0</v>
      </c>
      <c r="J115" s="75">
        <f t="shared" ref="J115" si="115">IF(J114="",0,ROUND(J114/J113,2))</f>
        <v>0</v>
      </c>
      <c r="K115" s="75">
        <f t="shared" ref="K115" si="116">IF(K114="",0,ROUND(K114/K113,2))</f>
        <v>0</v>
      </c>
      <c r="L115" s="75">
        <f t="shared" ref="L115" si="117">IF(L114="",0,ROUND(L114/L113,2))</f>
        <v>0</v>
      </c>
      <c r="M115" s="75">
        <f t="shared" ref="M115" si="118">IF(M114="",0,ROUND(M114/M113,2))</f>
        <v>0</v>
      </c>
      <c r="N115" s="75">
        <f t="shared" ref="N115" si="119">IF(N114="",0,ROUND(N114/N113,2))</f>
        <v>0</v>
      </c>
      <c r="O115" s="75" t="s">
        <v>209</v>
      </c>
      <c r="P115" s="36"/>
      <c r="Q115" s="36"/>
      <c r="R115" s="85" t="s">
        <v>88</v>
      </c>
    </row>
    <row r="116" spans="1:39" s="34" customFormat="1" ht="18" customHeight="1">
      <c r="A116" s="197" t="s">
        <v>43</v>
      </c>
      <c r="B116" s="198"/>
      <c r="C116" s="73" t="s">
        <v>106</v>
      </c>
      <c r="D116" s="73" t="s">
        <v>24</v>
      </c>
      <c r="E116" s="73" t="s">
        <v>25</v>
      </c>
      <c r="F116" s="73" t="s">
        <v>26</v>
      </c>
      <c r="G116" s="73" t="s">
        <v>27</v>
      </c>
      <c r="H116" s="73" t="s">
        <v>28</v>
      </c>
      <c r="I116" s="73" t="s">
        <v>29</v>
      </c>
      <c r="J116" s="73" t="s">
        <v>30</v>
      </c>
      <c r="K116" s="73" t="s">
        <v>31</v>
      </c>
      <c r="L116" s="73" t="s">
        <v>32</v>
      </c>
      <c r="M116" s="73" t="s">
        <v>33</v>
      </c>
      <c r="N116" s="73" t="s">
        <v>34</v>
      </c>
      <c r="O116" s="73" t="s">
        <v>0</v>
      </c>
      <c r="P116" s="36"/>
      <c r="Q116" s="36"/>
      <c r="R116" s="85" t="s">
        <v>89</v>
      </c>
    </row>
    <row r="117" spans="1:39" s="34" customFormat="1" ht="18" customHeight="1">
      <c r="A117" s="72" t="s">
        <v>35</v>
      </c>
      <c r="B117" s="195">
        <f>B84</f>
        <v>2025</v>
      </c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68">
        <f>SUM(C117:N117)</f>
        <v>0</v>
      </c>
      <c r="P117" s="36"/>
      <c r="Q117" s="36"/>
      <c r="R117" s="85"/>
    </row>
    <row r="118" spans="1:39" s="34" customFormat="1" ht="18" customHeight="1">
      <c r="A118" s="72" t="s">
        <v>36</v>
      </c>
      <c r="B118" s="196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68">
        <f>SUM(C118:N118)</f>
        <v>0</v>
      </c>
      <c r="P118" s="36"/>
      <c r="Q118" s="36"/>
      <c r="R118" s="85"/>
    </row>
    <row r="119" spans="1:39" s="34" customFormat="1" ht="18" customHeight="1">
      <c r="A119" s="202" t="s">
        <v>37</v>
      </c>
      <c r="B119" s="202"/>
      <c r="C119" s="75">
        <f>IF(C118="",0,ROUND(C118/C117,2))</f>
        <v>0</v>
      </c>
      <c r="D119" s="75">
        <f t="shared" ref="D119" si="120">IF(D118="",0,ROUND(D118/D117,2))</f>
        <v>0</v>
      </c>
      <c r="E119" s="75">
        <f t="shared" ref="E119" si="121">IF(E118="",0,ROUND(E118/E117,2))</f>
        <v>0</v>
      </c>
      <c r="F119" s="75">
        <f t="shared" ref="F119" si="122">IF(F118="",0,ROUND(F118/F117,2))</f>
        <v>0</v>
      </c>
      <c r="G119" s="75">
        <f t="shared" ref="G119" si="123">IF(G118="",0,ROUND(G118/G117,2))</f>
        <v>0</v>
      </c>
      <c r="H119" s="75">
        <f t="shared" ref="H119" si="124">IF(H118="",0,ROUND(H118/H117,2))</f>
        <v>0</v>
      </c>
      <c r="I119" s="75">
        <f t="shared" ref="I119" si="125">IF(I118="",0,ROUND(I118/I117,2))</f>
        <v>0</v>
      </c>
      <c r="J119" s="75">
        <f t="shared" ref="J119" si="126">IF(J118="",0,ROUND(J118/J117,2))</f>
        <v>0</v>
      </c>
      <c r="K119" s="75">
        <f t="shared" ref="K119" si="127">IF(K118="",0,ROUND(K118/K117,2))</f>
        <v>0</v>
      </c>
      <c r="L119" s="75">
        <f t="shared" ref="L119" si="128">IF(L118="",0,ROUND(L118/L117,2))</f>
        <v>0</v>
      </c>
      <c r="M119" s="75">
        <f t="shared" ref="M119" si="129">IF(M118="",0,ROUND(M118/M117,2))</f>
        <v>0</v>
      </c>
      <c r="N119" s="75">
        <f t="shared" ref="N119" si="130">IF(N118="",0,ROUND(N118/N117,2))</f>
        <v>0</v>
      </c>
      <c r="O119" s="75" t="s">
        <v>209</v>
      </c>
      <c r="P119" s="36"/>
      <c r="Q119" s="36"/>
      <c r="R119" s="85" t="s">
        <v>90</v>
      </c>
    </row>
    <row r="120" spans="1:39" s="34" customFormat="1">
      <c r="A120" s="35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36"/>
      <c r="P120" s="36"/>
      <c r="Q120" s="36"/>
      <c r="R120" s="86"/>
    </row>
    <row r="121" spans="1:39" s="33" customFormat="1" ht="18" customHeight="1">
      <c r="A121" s="201" t="s">
        <v>107</v>
      </c>
      <c r="B121" s="201"/>
      <c r="C121" s="201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/>
      <c r="Q121"/>
      <c r="R121" s="78"/>
    </row>
    <row r="122" spans="1:39" s="34" customFormat="1" ht="18" customHeight="1">
      <c r="A122" s="77" t="s">
        <v>110</v>
      </c>
      <c r="B122" s="76" t="s">
        <v>43</v>
      </c>
      <c r="C122" s="73" t="s">
        <v>106</v>
      </c>
      <c r="D122" s="73" t="s">
        <v>24</v>
      </c>
      <c r="E122" s="73" t="s">
        <v>25</v>
      </c>
      <c r="F122" s="73" t="s">
        <v>26</v>
      </c>
      <c r="G122" s="73" t="s">
        <v>27</v>
      </c>
      <c r="H122" s="73" t="s">
        <v>28</v>
      </c>
      <c r="I122" s="73" t="s">
        <v>29</v>
      </c>
      <c r="J122" s="73" t="s">
        <v>30</v>
      </c>
      <c r="K122" s="73" t="s">
        <v>31</v>
      </c>
      <c r="L122" s="73" t="s">
        <v>32</v>
      </c>
      <c r="M122" s="73" t="s">
        <v>33</v>
      </c>
      <c r="N122" s="73" t="s">
        <v>34</v>
      </c>
      <c r="O122" s="111"/>
      <c r="P122" s="37"/>
      <c r="Q122" s="37"/>
      <c r="R122" s="85" t="s">
        <v>126</v>
      </c>
    </row>
    <row r="123" spans="1:39" s="33" customFormat="1" ht="18" customHeight="1">
      <c r="A123" s="154"/>
      <c r="B123" s="188">
        <f>B109</f>
        <v>2023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2"/>
      <c r="P123" s="38"/>
      <c r="Q123" s="38"/>
      <c r="R123" s="8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</row>
    <row r="124" spans="1:39" s="33" customFormat="1" ht="18" customHeight="1">
      <c r="A124" s="154"/>
      <c r="B124" s="189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2"/>
      <c r="P124" s="38"/>
      <c r="Q124" s="38"/>
      <c r="R124" s="85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</row>
    <row r="125" spans="1:39" s="33" customFormat="1" ht="18" customHeight="1">
      <c r="A125" s="154"/>
      <c r="B125" s="19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2"/>
      <c r="P125" s="38"/>
      <c r="Q125" s="38"/>
      <c r="R125" s="85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</row>
    <row r="126" spans="1:39" s="33" customFormat="1" ht="18" customHeight="1">
      <c r="A126" s="191" t="s">
        <v>109</v>
      </c>
      <c r="B126" s="191"/>
      <c r="C126" s="75">
        <f t="shared" ref="C126:N126" si="131">SUM(C123:C125,C111)</f>
        <v>0</v>
      </c>
      <c r="D126" s="75">
        <f t="shared" si="131"/>
        <v>0</v>
      </c>
      <c r="E126" s="75">
        <f t="shared" si="131"/>
        <v>0</v>
      </c>
      <c r="F126" s="75">
        <f t="shared" si="131"/>
        <v>0</v>
      </c>
      <c r="G126" s="75">
        <f t="shared" si="131"/>
        <v>0</v>
      </c>
      <c r="H126" s="75">
        <f t="shared" si="131"/>
        <v>0</v>
      </c>
      <c r="I126" s="75">
        <f t="shared" si="131"/>
        <v>0</v>
      </c>
      <c r="J126" s="75">
        <f t="shared" si="131"/>
        <v>0</v>
      </c>
      <c r="K126" s="75">
        <f t="shared" si="131"/>
        <v>0</v>
      </c>
      <c r="L126" s="75">
        <f t="shared" si="131"/>
        <v>0</v>
      </c>
      <c r="M126" s="75">
        <f t="shared" si="131"/>
        <v>0</v>
      </c>
      <c r="N126" s="75">
        <f t="shared" si="131"/>
        <v>0</v>
      </c>
      <c r="O126" s="112"/>
      <c r="R126" s="83" t="s">
        <v>127</v>
      </c>
    </row>
    <row r="127" spans="1:39" s="34" customFormat="1" ht="18" customHeight="1">
      <c r="A127" s="77" t="s">
        <v>110</v>
      </c>
      <c r="B127" s="76" t="s">
        <v>43</v>
      </c>
      <c r="C127" s="73" t="s">
        <v>106</v>
      </c>
      <c r="D127" s="73" t="s">
        <v>24</v>
      </c>
      <c r="E127" s="73" t="s">
        <v>25</v>
      </c>
      <c r="F127" s="73" t="s">
        <v>26</v>
      </c>
      <c r="G127" s="73" t="s">
        <v>27</v>
      </c>
      <c r="H127" s="73" t="s">
        <v>28</v>
      </c>
      <c r="I127" s="73" t="s">
        <v>29</v>
      </c>
      <c r="J127" s="73" t="s">
        <v>30</v>
      </c>
      <c r="K127" s="73" t="s">
        <v>31</v>
      </c>
      <c r="L127" s="73" t="s">
        <v>32</v>
      </c>
      <c r="M127" s="73" t="s">
        <v>33</v>
      </c>
      <c r="N127" s="73" t="s">
        <v>34</v>
      </c>
      <c r="O127" s="113"/>
      <c r="P127" s="37"/>
      <c r="Q127" s="37"/>
      <c r="R127" s="85" t="s">
        <v>128</v>
      </c>
    </row>
    <row r="128" spans="1:39" s="33" customFormat="1" ht="18" customHeight="1">
      <c r="A128" s="154"/>
      <c r="B128" s="188">
        <f>B113</f>
        <v>2024</v>
      </c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2"/>
      <c r="P128" s="38"/>
      <c r="Q128" s="38"/>
      <c r="R128" s="85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</row>
    <row r="129" spans="1:39" s="33" customFormat="1" ht="18" customHeight="1">
      <c r="A129" s="154"/>
      <c r="B129" s="189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2"/>
      <c r="P129" s="38"/>
      <c r="Q129" s="38"/>
      <c r="R129" s="85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</row>
    <row r="130" spans="1:39" s="33" customFormat="1" ht="18" customHeight="1">
      <c r="A130" s="154"/>
      <c r="B130" s="19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2"/>
      <c r="P130" s="38"/>
      <c r="Q130" s="38"/>
      <c r="R130" s="85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</row>
    <row r="131" spans="1:39" s="33" customFormat="1" ht="18" customHeight="1">
      <c r="A131" s="191" t="s">
        <v>109</v>
      </c>
      <c r="B131" s="191"/>
      <c r="C131" s="75">
        <f>SUM(C128:C130,C115)</f>
        <v>0</v>
      </c>
      <c r="D131" s="75">
        <f t="shared" ref="D131:N131" si="132">SUM(D128:D130,D115)</f>
        <v>0</v>
      </c>
      <c r="E131" s="75">
        <f t="shared" si="132"/>
        <v>0</v>
      </c>
      <c r="F131" s="75">
        <f t="shared" si="132"/>
        <v>0</v>
      </c>
      <c r="G131" s="75">
        <f t="shared" si="132"/>
        <v>0</v>
      </c>
      <c r="H131" s="75">
        <f t="shared" si="132"/>
        <v>0</v>
      </c>
      <c r="I131" s="75">
        <f t="shared" si="132"/>
        <v>0</v>
      </c>
      <c r="J131" s="75">
        <f t="shared" si="132"/>
        <v>0</v>
      </c>
      <c r="K131" s="75">
        <f t="shared" si="132"/>
        <v>0</v>
      </c>
      <c r="L131" s="75">
        <f t="shared" si="132"/>
        <v>0</v>
      </c>
      <c r="M131" s="75">
        <f t="shared" si="132"/>
        <v>0</v>
      </c>
      <c r="N131" s="75">
        <f t="shared" si="132"/>
        <v>0</v>
      </c>
      <c r="O131" s="112"/>
      <c r="R131" s="83" t="s">
        <v>129</v>
      </c>
    </row>
    <row r="132" spans="1:39" s="34" customFormat="1" ht="18" customHeight="1">
      <c r="A132" s="77" t="s">
        <v>110</v>
      </c>
      <c r="B132" s="76" t="s">
        <v>43</v>
      </c>
      <c r="C132" s="73" t="s">
        <v>106</v>
      </c>
      <c r="D132" s="73" t="s">
        <v>24</v>
      </c>
      <c r="E132" s="73" t="s">
        <v>25</v>
      </c>
      <c r="F132" s="73" t="s">
        <v>26</v>
      </c>
      <c r="G132" s="73" t="s">
        <v>27</v>
      </c>
      <c r="H132" s="73" t="s">
        <v>28</v>
      </c>
      <c r="I132" s="73" t="s">
        <v>29</v>
      </c>
      <c r="J132" s="73" t="s">
        <v>30</v>
      </c>
      <c r="K132" s="73" t="s">
        <v>31</v>
      </c>
      <c r="L132" s="73" t="s">
        <v>32</v>
      </c>
      <c r="M132" s="73" t="s">
        <v>33</v>
      </c>
      <c r="N132" s="73" t="s">
        <v>34</v>
      </c>
      <c r="O132" s="113"/>
      <c r="P132" s="37"/>
      <c r="Q132" s="37"/>
      <c r="R132" s="85" t="s">
        <v>130</v>
      </c>
    </row>
    <row r="133" spans="1:39" s="33" customFormat="1" ht="18" customHeight="1">
      <c r="A133" s="154"/>
      <c r="B133" s="188">
        <f>B117</f>
        <v>2025</v>
      </c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2"/>
      <c r="P133" s="38"/>
      <c r="Q133" s="38"/>
      <c r="R133" s="87"/>
      <c r="S133" s="51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</row>
    <row r="134" spans="1:39" s="33" customFormat="1" ht="18" customHeight="1">
      <c r="A134" s="154"/>
      <c r="B134" s="189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2"/>
      <c r="P134" s="38"/>
      <c r="Q134" s="38"/>
      <c r="R134" s="87"/>
      <c r="S134" s="51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</row>
    <row r="135" spans="1:39" s="33" customFormat="1" ht="18" customHeight="1">
      <c r="A135" s="154"/>
      <c r="B135" s="19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2"/>
      <c r="P135" s="38"/>
      <c r="Q135" s="38"/>
      <c r="R135" s="87"/>
      <c r="S135" s="51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</row>
    <row r="136" spans="1:39" s="33" customFormat="1" ht="18" customHeight="1">
      <c r="A136" s="191" t="s">
        <v>109</v>
      </c>
      <c r="B136" s="191"/>
      <c r="C136" s="75">
        <f>SUM(C133:C135,C119)</f>
        <v>0</v>
      </c>
      <c r="D136" s="75">
        <f t="shared" ref="D136:N136" si="133">SUM(D133:D135,D119)</f>
        <v>0</v>
      </c>
      <c r="E136" s="75">
        <f t="shared" si="133"/>
        <v>0</v>
      </c>
      <c r="F136" s="75">
        <f t="shared" si="133"/>
        <v>0</v>
      </c>
      <c r="G136" s="75">
        <f t="shared" si="133"/>
        <v>0</v>
      </c>
      <c r="H136" s="75">
        <f t="shared" si="133"/>
        <v>0</v>
      </c>
      <c r="I136" s="75">
        <f t="shared" si="133"/>
        <v>0</v>
      </c>
      <c r="J136" s="75">
        <f t="shared" si="133"/>
        <v>0</v>
      </c>
      <c r="K136" s="75">
        <f t="shared" si="133"/>
        <v>0</v>
      </c>
      <c r="L136" s="75">
        <f t="shared" si="133"/>
        <v>0</v>
      </c>
      <c r="M136" s="75">
        <f t="shared" si="133"/>
        <v>0</v>
      </c>
      <c r="N136" s="75">
        <f t="shared" si="133"/>
        <v>0</v>
      </c>
      <c r="O136" s="114"/>
      <c r="R136" s="83" t="s">
        <v>131</v>
      </c>
    </row>
    <row r="137" spans="1:39" s="33" customFormat="1">
      <c r="R137" s="78"/>
      <c r="S137" s="50"/>
    </row>
    <row r="138" spans="1:39" s="33" customFormat="1">
      <c r="R138" s="84" t="s">
        <v>197</v>
      </c>
      <c r="S138" s="50"/>
    </row>
    <row r="139" spans="1:39" s="33" customFormat="1" ht="19.5" customHeight="1">
      <c r="A139" s="193" t="s">
        <v>133</v>
      </c>
      <c r="B139" s="194"/>
      <c r="C139" s="203"/>
      <c r="D139" s="204"/>
      <c r="E139" s="204"/>
      <c r="F139" s="204"/>
      <c r="G139" s="204"/>
      <c r="H139" s="204"/>
      <c r="I139" s="204"/>
      <c r="J139" s="204"/>
      <c r="K139" s="205"/>
      <c r="L139" s="155" t="s">
        <v>216</v>
      </c>
      <c r="M139" s="203"/>
      <c r="N139" s="204"/>
      <c r="O139" s="205"/>
      <c r="P139"/>
      <c r="Q139" s="50"/>
      <c r="R139" s="78"/>
    </row>
    <row r="140" spans="1:39" s="33" customFormat="1" ht="18" customHeight="1">
      <c r="A140" s="192" t="s">
        <v>105</v>
      </c>
      <c r="B140" s="192"/>
      <c r="C140" s="192"/>
      <c r="D140" s="192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Q140" s="50"/>
      <c r="R140" s="78" t="s">
        <v>198</v>
      </c>
    </row>
    <row r="141" spans="1:39" s="33" customFormat="1" ht="18" customHeight="1">
      <c r="A141" s="197" t="s">
        <v>43</v>
      </c>
      <c r="B141" s="198"/>
      <c r="C141" s="73" t="s">
        <v>106</v>
      </c>
      <c r="D141" s="73" t="s">
        <v>24</v>
      </c>
      <c r="E141" s="73" t="s">
        <v>25</v>
      </c>
      <c r="F141" s="73" t="s">
        <v>26</v>
      </c>
      <c r="G141" s="73" t="s">
        <v>27</v>
      </c>
      <c r="H141" s="73" t="s">
        <v>28</v>
      </c>
      <c r="I141" s="73" t="s">
        <v>29</v>
      </c>
      <c r="J141" s="73" t="s">
        <v>30</v>
      </c>
      <c r="K141" s="73" t="s">
        <v>31</v>
      </c>
      <c r="L141" s="73" t="s">
        <v>32</v>
      </c>
      <c r="M141" s="73" t="s">
        <v>33</v>
      </c>
      <c r="N141" s="73" t="s">
        <v>34</v>
      </c>
      <c r="O141" s="73" t="s">
        <v>0</v>
      </c>
      <c r="R141" s="85" t="s">
        <v>91</v>
      </c>
    </row>
    <row r="142" spans="1:39" s="33" customFormat="1" ht="18" customHeight="1">
      <c r="A142" s="72" t="s">
        <v>35</v>
      </c>
      <c r="B142" s="195">
        <f>B109</f>
        <v>2023</v>
      </c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68">
        <f>SUM(C142:N142)</f>
        <v>0</v>
      </c>
      <c r="R142" s="83"/>
    </row>
    <row r="143" spans="1:39" s="33" customFormat="1" ht="18" customHeight="1">
      <c r="A143" s="72" t="s">
        <v>36</v>
      </c>
      <c r="B143" s="196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68">
        <f>SUM(C143:N143)</f>
        <v>0</v>
      </c>
      <c r="R143" s="83"/>
    </row>
    <row r="144" spans="1:39" s="34" customFormat="1" ht="18" customHeight="1">
      <c r="A144" s="199" t="s">
        <v>37</v>
      </c>
      <c r="B144" s="200"/>
      <c r="C144" s="75">
        <f>IF(C143="",0,ROUND(C143/C142,2))</f>
        <v>0</v>
      </c>
      <c r="D144" s="75">
        <f t="shared" ref="D144" si="134">IF(D143="",0,ROUND(D143/D142,2))</f>
        <v>0</v>
      </c>
      <c r="E144" s="75">
        <f t="shared" ref="E144" si="135">IF(E143="",0,ROUND(E143/E142,2))</f>
        <v>0</v>
      </c>
      <c r="F144" s="75">
        <f t="shared" ref="F144" si="136">IF(F143="",0,ROUND(F143/F142,2))</f>
        <v>0</v>
      </c>
      <c r="G144" s="75">
        <f t="shared" ref="G144" si="137">IF(G143="",0,ROUND(G143/G142,2))</f>
        <v>0</v>
      </c>
      <c r="H144" s="75">
        <f t="shared" ref="H144" si="138">IF(H143="",0,ROUND(H143/H142,2))</f>
        <v>0</v>
      </c>
      <c r="I144" s="75">
        <f t="shared" ref="I144" si="139">IF(I143="",0,ROUND(I143/I142,2))</f>
        <v>0</v>
      </c>
      <c r="J144" s="75">
        <f t="shared" ref="J144" si="140">IF(J143="",0,ROUND(J143/J142,2))</f>
        <v>0</v>
      </c>
      <c r="K144" s="75">
        <f t="shared" ref="K144" si="141">IF(K143="",0,ROUND(K143/K142,2))</f>
        <v>0</v>
      </c>
      <c r="L144" s="75">
        <f t="shared" ref="L144" si="142">IF(L143="",0,ROUND(L143/L142,2))</f>
        <v>0</v>
      </c>
      <c r="M144" s="75">
        <f t="shared" ref="M144" si="143">IF(M143="",0,ROUND(M143/M142,2))</f>
        <v>0</v>
      </c>
      <c r="N144" s="75">
        <f t="shared" ref="N144" si="144">IF(N143="",0,ROUND(N143/N142,2))</f>
        <v>0</v>
      </c>
      <c r="O144" s="75" t="s">
        <v>209</v>
      </c>
      <c r="R144" s="85" t="s">
        <v>92</v>
      </c>
    </row>
    <row r="145" spans="1:39" s="34" customFormat="1" ht="18" customHeight="1">
      <c r="A145" s="197" t="s">
        <v>43</v>
      </c>
      <c r="B145" s="198"/>
      <c r="C145" s="73" t="s">
        <v>106</v>
      </c>
      <c r="D145" s="73" t="s">
        <v>24</v>
      </c>
      <c r="E145" s="73" t="s">
        <v>25</v>
      </c>
      <c r="F145" s="73" t="s">
        <v>26</v>
      </c>
      <c r="G145" s="73" t="s">
        <v>27</v>
      </c>
      <c r="H145" s="73" t="s">
        <v>28</v>
      </c>
      <c r="I145" s="73" t="s">
        <v>29</v>
      </c>
      <c r="J145" s="73" t="s">
        <v>30</v>
      </c>
      <c r="K145" s="73" t="s">
        <v>31</v>
      </c>
      <c r="L145" s="73" t="s">
        <v>32</v>
      </c>
      <c r="M145" s="73" t="s">
        <v>33</v>
      </c>
      <c r="N145" s="73" t="s">
        <v>34</v>
      </c>
      <c r="O145" s="73" t="s">
        <v>0</v>
      </c>
      <c r="P145" s="36"/>
      <c r="Q145" s="36"/>
      <c r="R145" s="85" t="s">
        <v>93</v>
      </c>
    </row>
    <row r="146" spans="1:39" s="34" customFormat="1" ht="18" customHeight="1">
      <c r="A146" s="72" t="s">
        <v>35</v>
      </c>
      <c r="B146" s="195">
        <f>B113</f>
        <v>2024</v>
      </c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68">
        <f>SUM(C146:N146)</f>
        <v>0</v>
      </c>
      <c r="P146" s="36"/>
      <c r="Q146" s="36"/>
      <c r="R146" s="85"/>
    </row>
    <row r="147" spans="1:39" s="34" customFormat="1" ht="18" customHeight="1">
      <c r="A147" s="74" t="s">
        <v>36</v>
      </c>
      <c r="B147" s="196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68">
        <f>SUM(C147:N147)</f>
        <v>0</v>
      </c>
      <c r="P147" s="36"/>
      <c r="Q147" s="36"/>
      <c r="R147" s="85"/>
    </row>
    <row r="148" spans="1:39" s="34" customFormat="1" ht="18" customHeight="1">
      <c r="A148" s="202" t="s">
        <v>37</v>
      </c>
      <c r="B148" s="202"/>
      <c r="C148" s="75">
        <f>IF(C147="",0,ROUND(C147/C146,2))</f>
        <v>0</v>
      </c>
      <c r="D148" s="75">
        <f t="shared" ref="D148" si="145">IF(D147="",0,ROUND(D147/D146,2))</f>
        <v>0</v>
      </c>
      <c r="E148" s="75">
        <f t="shared" ref="E148" si="146">IF(E147="",0,ROUND(E147/E146,2))</f>
        <v>0</v>
      </c>
      <c r="F148" s="75">
        <f t="shared" ref="F148" si="147">IF(F147="",0,ROUND(F147/F146,2))</f>
        <v>0</v>
      </c>
      <c r="G148" s="75">
        <f t="shared" ref="G148" si="148">IF(G147="",0,ROUND(G147/G146,2))</f>
        <v>0</v>
      </c>
      <c r="H148" s="75">
        <f t="shared" ref="H148" si="149">IF(H147="",0,ROUND(H147/H146,2))</f>
        <v>0</v>
      </c>
      <c r="I148" s="75">
        <f t="shared" ref="I148" si="150">IF(I147="",0,ROUND(I147/I146,2))</f>
        <v>0</v>
      </c>
      <c r="J148" s="75">
        <f t="shared" ref="J148" si="151">IF(J147="",0,ROUND(J147/J146,2))</f>
        <v>0</v>
      </c>
      <c r="K148" s="75">
        <f t="shared" ref="K148" si="152">IF(K147="",0,ROUND(K147/K146,2))</f>
        <v>0</v>
      </c>
      <c r="L148" s="75">
        <f t="shared" ref="L148" si="153">IF(L147="",0,ROUND(L147/L146,2))</f>
        <v>0</v>
      </c>
      <c r="M148" s="75">
        <f t="shared" ref="M148" si="154">IF(M147="",0,ROUND(M147/M146,2))</f>
        <v>0</v>
      </c>
      <c r="N148" s="75">
        <f t="shared" ref="N148" si="155">IF(N147="",0,ROUND(N147/N146,2))</f>
        <v>0</v>
      </c>
      <c r="O148" s="75" t="s">
        <v>209</v>
      </c>
      <c r="P148" s="36"/>
      <c r="Q148" s="36"/>
      <c r="R148" s="85" t="s">
        <v>94</v>
      </c>
    </row>
    <row r="149" spans="1:39" s="34" customFormat="1" ht="18" customHeight="1">
      <c r="A149" s="197" t="s">
        <v>43</v>
      </c>
      <c r="B149" s="198"/>
      <c r="C149" s="73" t="s">
        <v>106</v>
      </c>
      <c r="D149" s="73" t="s">
        <v>24</v>
      </c>
      <c r="E149" s="73" t="s">
        <v>25</v>
      </c>
      <c r="F149" s="73" t="s">
        <v>26</v>
      </c>
      <c r="G149" s="73" t="s">
        <v>27</v>
      </c>
      <c r="H149" s="73" t="s">
        <v>28</v>
      </c>
      <c r="I149" s="73" t="s">
        <v>29</v>
      </c>
      <c r="J149" s="73" t="s">
        <v>30</v>
      </c>
      <c r="K149" s="73" t="s">
        <v>31</v>
      </c>
      <c r="L149" s="73" t="s">
        <v>32</v>
      </c>
      <c r="M149" s="73" t="s">
        <v>33</v>
      </c>
      <c r="N149" s="73" t="s">
        <v>34</v>
      </c>
      <c r="O149" s="73" t="s">
        <v>0</v>
      </c>
      <c r="P149" s="36"/>
      <c r="Q149" s="36"/>
      <c r="R149" s="85" t="s">
        <v>95</v>
      </c>
    </row>
    <row r="150" spans="1:39" s="34" customFormat="1" ht="18" customHeight="1">
      <c r="A150" s="72" t="s">
        <v>35</v>
      </c>
      <c r="B150" s="195">
        <f>B117</f>
        <v>2025</v>
      </c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68">
        <f>SUM(C150:N150)</f>
        <v>0</v>
      </c>
      <c r="P150" s="36"/>
      <c r="Q150" s="36"/>
      <c r="R150" s="85"/>
    </row>
    <row r="151" spans="1:39" s="34" customFormat="1" ht="18" customHeight="1">
      <c r="A151" s="72" t="s">
        <v>36</v>
      </c>
      <c r="B151" s="196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68">
        <f>SUM(C151:N151)</f>
        <v>0</v>
      </c>
      <c r="P151" s="36"/>
      <c r="Q151" s="36"/>
      <c r="R151" s="85"/>
    </row>
    <row r="152" spans="1:39" s="34" customFormat="1" ht="18" customHeight="1">
      <c r="A152" s="202" t="s">
        <v>37</v>
      </c>
      <c r="B152" s="202"/>
      <c r="C152" s="75">
        <f>IF(C151="",0,ROUND(C151/C150,2))</f>
        <v>0</v>
      </c>
      <c r="D152" s="75">
        <f t="shared" ref="D152" si="156">IF(D151="",0,ROUND(D151/D150,2))</f>
        <v>0</v>
      </c>
      <c r="E152" s="75">
        <f t="shared" ref="E152" si="157">IF(E151="",0,ROUND(E151/E150,2))</f>
        <v>0</v>
      </c>
      <c r="F152" s="75">
        <f t="shared" ref="F152" si="158">IF(F151="",0,ROUND(F151/F150,2))</f>
        <v>0</v>
      </c>
      <c r="G152" s="75">
        <f t="shared" ref="G152" si="159">IF(G151="",0,ROUND(G151/G150,2))</f>
        <v>0</v>
      </c>
      <c r="H152" s="75">
        <f t="shared" ref="H152" si="160">IF(H151="",0,ROUND(H151/H150,2))</f>
        <v>0</v>
      </c>
      <c r="I152" s="75">
        <f t="shared" ref="I152" si="161">IF(I151="",0,ROUND(I151/I150,2))</f>
        <v>0</v>
      </c>
      <c r="J152" s="75">
        <f t="shared" ref="J152" si="162">IF(J151="",0,ROUND(J151/J150,2))</f>
        <v>0</v>
      </c>
      <c r="K152" s="75">
        <f t="shared" ref="K152" si="163">IF(K151="",0,ROUND(K151/K150,2))</f>
        <v>0</v>
      </c>
      <c r="L152" s="75">
        <f t="shared" ref="L152" si="164">IF(L151="",0,ROUND(L151/L150,2))</f>
        <v>0</v>
      </c>
      <c r="M152" s="75">
        <f t="shared" ref="M152" si="165">IF(M151="",0,ROUND(M151/M150,2))</f>
        <v>0</v>
      </c>
      <c r="N152" s="75">
        <f t="shared" ref="N152" si="166">IF(N151="",0,ROUND(N151/N150,2))</f>
        <v>0</v>
      </c>
      <c r="O152" s="75" t="s">
        <v>209</v>
      </c>
      <c r="P152" s="36"/>
      <c r="Q152" s="36"/>
      <c r="R152" s="85" t="s">
        <v>96</v>
      </c>
    </row>
    <row r="153" spans="1:39" s="34" customFormat="1">
      <c r="A153" s="35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36"/>
      <c r="P153" s="36"/>
      <c r="Q153" s="36"/>
      <c r="R153" s="86"/>
    </row>
    <row r="154" spans="1:39" s="33" customFormat="1" ht="18" customHeight="1">
      <c r="A154" s="201" t="s">
        <v>107</v>
      </c>
      <c r="B154" s="201"/>
      <c r="C154" s="201"/>
      <c r="D154" s="201"/>
      <c r="E154" s="201"/>
      <c r="F154" s="201"/>
      <c r="G154" s="201"/>
      <c r="H154" s="201"/>
      <c r="I154" s="201"/>
      <c r="J154" s="201"/>
      <c r="K154" s="201"/>
      <c r="L154" s="201"/>
      <c r="M154" s="201"/>
      <c r="N154" s="201"/>
      <c r="O154" s="201"/>
      <c r="P154"/>
      <c r="Q154"/>
      <c r="R154" s="78"/>
    </row>
    <row r="155" spans="1:39" s="34" customFormat="1" ht="18" customHeight="1">
      <c r="A155" s="77" t="s">
        <v>110</v>
      </c>
      <c r="B155" s="76" t="s">
        <v>43</v>
      </c>
      <c r="C155" s="73" t="s">
        <v>106</v>
      </c>
      <c r="D155" s="73" t="s">
        <v>24</v>
      </c>
      <c r="E155" s="73" t="s">
        <v>25</v>
      </c>
      <c r="F155" s="73" t="s">
        <v>26</v>
      </c>
      <c r="G155" s="73" t="s">
        <v>27</v>
      </c>
      <c r="H155" s="73" t="s">
        <v>28</v>
      </c>
      <c r="I155" s="73" t="s">
        <v>29</v>
      </c>
      <c r="J155" s="73" t="s">
        <v>30</v>
      </c>
      <c r="K155" s="73" t="s">
        <v>31</v>
      </c>
      <c r="L155" s="73" t="s">
        <v>32</v>
      </c>
      <c r="M155" s="73" t="s">
        <v>33</v>
      </c>
      <c r="N155" s="73" t="s">
        <v>34</v>
      </c>
      <c r="O155" s="111"/>
      <c r="P155" s="37"/>
      <c r="Q155" s="37"/>
      <c r="R155" s="85" t="s">
        <v>134</v>
      </c>
    </row>
    <row r="156" spans="1:39" s="33" customFormat="1" ht="18" customHeight="1">
      <c r="A156" s="154"/>
      <c r="B156" s="188">
        <f>B142</f>
        <v>2023</v>
      </c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2"/>
      <c r="P156" s="38"/>
      <c r="Q156" s="38"/>
      <c r="R156" s="8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</row>
    <row r="157" spans="1:39" s="33" customFormat="1" ht="18" customHeight="1">
      <c r="A157" s="154"/>
      <c r="B157" s="189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2"/>
      <c r="P157" s="38"/>
      <c r="Q157" s="38"/>
      <c r="R157" s="85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</row>
    <row r="158" spans="1:39" s="33" customFormat="1" ht="18" customHeight="1">
      <c r="A158" s="154"/>
      <c r="B158" s="19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2"/>
      <c r="P158" s="38"/>
      <c r="Q158" s="38"/>
      <c r="R158" s="85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</row>
    <row r="159" spans="1:39" s="33" customFormat="1" ht="18" customHeight="1">
      <c r="A159" s="191" t="s">
        <v>109</v>
      </c>
      <c r="B159" s="191"/>
      <c r="C159" s="75">
        <f t="shared" ref="C159:N159" si="167">SUM(C156:C158,C144)</f>
        <v>0</v>
      </c>
      <c r="D159" s="75">
        <f t="shared" si="167"/>
        <v>0</v>
      </c>
      <c r="E159" s="75">
        <f t="shared" si="167"/>
        <v>0</v>
      </c>
      <c r="F159" s="75">
        <f t="shared" si="167"/>
        <v>0</v>
      </c>
      <c r="G159" s="75">
        <f t="shared" si="167"/>
        <v>0</v>
      </c>
      <c r="H159" s="75">
        <f t="shared" si="167"/>
        <v>0</v>
      </c>
      <c r="I159" s="75">
        <f t="shared" si="167"/>
        <v>0</v>
      </c>
      <c r="J159" s="75">
        <f t="shared" si="167"/>
        <v>0</v>
      </c>
      <c r="K159" s="75">
        <f t="shared" si="167"/>
        <v>0</v>
      </c>
      <c r="L159" s="75">
        <f t="shared" si="167"/>
        <v>0</v>
      </c>
      <c r="M159" s="75">
        <f t="shared" si="167"/>
        <v>0</v>
      </c>
      <c r="N159" s="75">
        <f t="shared" si="167"/>
        <v>0</v>
      </c>
      <c r="O159" s="112"/>
      <c r="R159" s="83" t="s">
        <v>135</v>
      </c>
    </row>
    <row r="160" spans="1:39" s="34" customFormat="1" ht="18" customHeight="1">
      <c r="A160" s="77" t="s">
        <v>110</v>
      </c>
      <c r="B160" s="76" t="s">
        <v>43</v>
      </c>
      <c r="C160" s="73" t="s">
        <v>106</v>
      </c>
      <c r="D160" s="73" t="s">
        <v>24</v>
      </c>
      <c r="E160" s="73" t="s">
        <v>25</v>
      </c>
      <c r="F160" s="73" t="s">
        <v>26</v>
      </c>
      <c r="G160" s="73" t="s">
        <v>27</v>
      </c>
      <c r="H160" s="73" t="s">
        <v>28</v>
      </c>
      <c r="I160" s="73" t="s">
        <v>29</v>
      </c>
      <c r="J160" s="73" t="s">
        <v>30</v>
      </c>
      <c r="K160" s="73" t="s">
        <v>31</v>
      </c>
      <c r="L160" s="73" t="s">
        <v>32</v>
      </c>
      <c r="M160" s="73" t="s">
        <v>33</v>
      </c>
      <c r="N160" s="73" t="s">
        <v>34</v>
      </c>
      <c r="O160" s="113"/>
      <c r="P160" s="37"/>
      <c r="Q160" s="37"/>
      <c r="R160" s="85" t="s">
        <v>136</v>
      </c>
    </row>
    <row r="161" spans="1:39" s="33" customFormat="1" ht="18" customHeight="1">
      <c r="A161" s="154"/>
      <c r="B161" s="188">
        <f>B146</f>
        <v>2024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2"/>
      <c r="P161" s="38"/>
      <c r="Q161" s="38"/>
      <c r="R161" s="85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</row>
    <row r="162" spans="1:39" s="33" customFormat="1" ht="18" customHeight="1">
      <c r="A162" s="154"/>
      <c r="B162" s="189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2"/>
      <c r="P162" s="38"/>
      <c r="Q162" s="38"/>
      <c r="R162" s="85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</row>
    <row r="163" spans="1:39" s="33" customFormat="1" ht="18" customHeight="1">
      <c r="A163" s="154"/>
      <c r="B163" s="19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2"/>
      <c r="P163" s="38"/>
      <c r="Q163" s="38"/>
      <c r="R163" s="85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</row>
    <row r="164" spans="1:39" s="33" customFormat="1" ht="18" customHeight="1">
      <c r="A164" s="191" t="s">
        <v>109</v>
      </c>
      <c r="B164" s="191"/>
      <c r="C164" s="75">
        <f>SUM(C161:C163,C148)</f>
        <v>0</v>
      </c>
      <c r="D164" s="75">
        <f t="shared" ref="D164:N164" si="168">SUM(D161:D163,D148)</f>
        <v>0</v>
      </c>
      <c r="E164" s="75">
        <f t="shared" si="168"/>
        <v>0</v>
      </c>
      <c r="F164" s="75">
        <f t="shared" si="168"/>
        <v>0</v>
      </c>
      <c r="G164" s="75">
        <f t="shared" si="168"/>
        <v>0</v>
      </c>
      <c r="H164" s="75">
        <f t="shared" si="168"/>
        <v>0</v>
      </c>
      <c r="I164" s="75">
        <f t="shared" si="168"/>
        <v>0</v>
      </c>
      <c r="J164" s="75">
        <f t="shared" si="168"/>
        <v>0</v>
      </c>
      <c r="K164" s="75">
        <f t="shared" si="168"/>
        <v>0</v>
      </c>
      <c r="L164" s="75">
        <f t="shared" si="168"/>
        <v>0</v>
      </c>
      <c r="M164" s="75">
        <f t="shared" si="168"/>
        <v>0</v>
      </c>
      <c r="N164" s="75">
        <f t="shared" si="168"/>
        <v>0</v>
      </c>
      <c r="O164" s="112"/>
      <c r="R164" s="83" t="s">
        <v>137</v>
      </c>
    </row>
    <row r="165" spans="1:39" s="34" customFormat="1" ht="18" customHeight="1">
      <c r="A165" s="77" t="s">
        <v>110</v>
      </c>
      <c r="B165" s="76" t="s">
        <v>43</v>
      </c>
      <c r="C165" s="73" t="s">
        <v>106</v>
      </c>
      <c r="D165" s="73" t="s">
        <v>24</v>
      </c>
      <c r="E165" s="73" t="s">
        <v>25</v>
      </c>
      <c r="F165" s="73" t="s">
        <v>26</v>
      </c>
      <c r="G165" s="73" t="s">
        <v>27</v>
      </c>
      <c r="H165" s="73" t="s">
        <v>28</v>
      </c>
      <c r="I165" s="73" t="s">
        <v>29</v>
      </c>
      <c r="J165" s="73" t="s">
        <v>30</v>
      </c>
      <c r="K165" s="73" t="s">
        <v>31</v>
      </c>
      <c r="L165" s="73" t="s">
        <v>32</v>
      </c>
      <c r="M165" s="73" t="s">
        <v>33</v>
      </c>
      <c r="N165" s="73" t="s">
        <v>34</v>
      </c>
      <c r="O165" s="113"/>
      <c r="P165" s="37"/>
      <c r="Q165" s="37"/>
      <c r="R165" s="85" t="s">
        <v>138</v>
      </c>
    </row>
    <row r="166" spans="1:39" s="33" customFormat="1" ht="18" customHeight="1">
      <c r="A166" s="154"/>
      <c r="B166" s="188">
        <f>B150</f>
        <v>2025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2"/>
      <c r="P166" s="38"/>
      <c r="Q166" s="38"/>
      <c r="R166" s="87"/>
      <c r="S166" s="51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</row>
    <row r="167" spans="1:39" s="33" customFormat="1" ht="18" customHeight="1">
      <c r="A167" s="154"/>
      <c r="B167" s="189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2"/>
      <c r="P167" s="38"/>
      <c r="Q167" s="38"/>
      <c r="R167" s="87"/>
      <c r="S167" s="51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</row>
    <row r="168" spans="1:39" s="33" customFormat="1" ht="18" customHeight="1">
      <c r="A168" s="154"/>
      <c r="B168" s="19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2"/>
      <c r="P168" s="38"/>
      <c r="Q168" s="38"/>
      <c r="R168" s="87"/>
      <c r="S168" s="51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</row>
    <row r="169" spans="1:39" s="33" customFormat="1" ht="18" customHeight="1">
      <c r="A169" s="191" t="s">
        <v>109</v>
      </c>
      <c r="B169" s="191"/>
      <c r="C169" s="75">
        <f>SUM(C166:C168,C152)</f>
        <v>0</v>
      </c>
      <c r="D169" s="75">
        <f t="shared" ref="D169:N169" si="169">SUM(D166:D168,D152)</f>
        <v>0</v>
      </c>
      <c r="E169" s="75">
        <f t="shared" si="169"/>
        <v>0</v>
      </c>
      <c r="F169" s="75">
        <f t="shared" si="169"/>
        <v>0</v>
      </c>
      <c r="G169" s="75">
        <f t="shared" si="169"/>
        <v>0</v>
      </c>
      <c r="H169" s="75">
        <f t="shared" si="169"/>
        <v>0</v>
      </c>
      <c r="I169" s="75">
        <f t="shared" si="169"/>
        <v>0</v>
      </c>
      <c r="J169" s="75">
        <f t="shared" si="169"/>
        <v>0</v>
      </c>
      <c r="K169" s="75">
        <f t="shared" si="169"/>
        <v>0</v>
      </c>
      <c r="L169" s="75">
        <f t="shared" si="169"/>
        <v>0</v>
      </c>
      <c r="M169" s="75">
        <f t="shared" si="169"/>
        <v>0</v>
      </c>
      <c r="N169" s="75">
        <f t="shared" si="169"/>
        <v>0</v>
      </c>
      <c r="O169" s="114"/>
      <c r="R169" s="83" t="s">
        <v>139</v>
      </c>
    </row>
    <row r="170" spans="1:39" s="33" customFormat="1">
      <c r="R170" s="83"/>
    </row>
    <row r="171" spans="1:39" s="33" customFormat="1">
      <c r="R171" s="84" t="s">
        <v>199</v>
      </c>
    </row>
    <row r="172" spans="1:39" s="33" customFormat="1" ht="19.5" customHeight="1">
      <c r="A172" s="193" t="s">
        <v>140</v>
      </c>
      <c r="B172" s="194"/>
      <c r="C172" s="203"/>
      <c r="D172" s="204"/>
      <c r="E172" s="204"/>
      <c r="F172" s="204"/>
      <c r="G172" s="204"/>
      <c r="H172" s="204"/>
      <c r="I172" s="204"/>
      <c r="J172" s="204"/>
      <c r="K172" s="205"/>
      <c r="L172" s="155" t="s">
        <v>216</v>
      </c>
      <c r="M172" s="203"/>
      <c r="N172" s="204"/>
      <c r="O172" s="205"/>
      <c r="P172"/>
      <c r="Q172" s="50"/>
      <c r="R172" s="78"/>
    </row>
    <row r="173" spans="1:39" s="33" customFormat="1" ht="18" customHeight="1">
      <c r="A173" s="192" t="s">
        <v>105</v>
      </c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Q173" s="50"/>
      <c r="R173" s="78" t="s">
        <v>200</v>
      </c>
    </row>
    <row r="174" spans="1:39" s="33" customFormat="1" ht="18" customHeight="1">
      <c r="A174" s="197" t="s">
        <v>43</v>
      </c>
      <c r="B174" s="198"/>
      <c r="C174" s="73" t="s">
        <v>106</v>
      </c>
      <c r="D174" s="73" t="s">
        <v>24</v>
      </c>
      <c r="E174" s="73" t="s">
        <v>25</v>
      </c>
      <c r="F174" s="73" t="s">
        <v>26</v>
      </c>
      <c r="G174" s="73" t="s">
        <v>27</v>
      </c>
      <c r="H174" s="73" t="s">
        <v>28</v>
      </c>
      <c r="I174" s="73" t="s">
        <v>29</v>
      </c>
      <c r="J174" s="73" t="s">
        <v>30</v>
      </c>
      <c r="K174" s="73" t="s">
        <v>31</v>
      </c>
      <c r="L174" s="73" t="s">
        <v>32</v>
      </c>
      <c r="M174" s="73" t="s">
        <v>33</v>
      </c>
      <c r="N174" s="73" t="s">
        <v>34</v>
      </c>
      <c r="O174" s="73" t="s">
        <v>0</v>
      </c>
      <c r="R174" s="85" t="s">
        <v>97</v>
      </c>
    </row>
    <row r="175" spans="1:39" s="33" customFormat="1" ht="18" customHeight="1">
      <c r="A175" s="72" t="s">
        <v>35</v>
      </c>
      <c r="B175" s="195">
        <f>B142</f>
        <v>2023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68">
        <f>SUM(C175:N175)</f>
        <v>0</v>
      </c>
      <c r="R175" s="83"/>
    </row>
    <row r="176" spans="1:39" s="33" customFormat="1" ht="18" customHeight="1">
      <c r="A176" s="72" t="s">
        <v>36</v>
      </c>
      <c r="B176" s="196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68">
        <f>SUM(C176:N176)</f>
        <v>0</v>
      </c>
      <c r="R176" s="83"/>
    </row>
    <row r="177" spans="1:39" s="34" customFormat="1" ht="18" customHeight="1">
      <c r="A177" s="199" t="s">
        <v>37</v>
      </c>
      <c r="B177" s="200"/>
      <c r="C177" s="75">
        <f>IF(C176="",0,ROUND(C176/C175,2))</f>
        <v>0</v>
      </c>
      <c r="D177" s="75">
        <f t="shared" ref="D177" si="170">IF(D176="",0,ROUND(D176/D175,2))</f>
        <v>0</v>
      </c>
      <c r="E177" s="75">
        <f t="shared" ref="E177" si="171">IF(E176="",0,ROUND(E176/E175,2))</f>
        <v>0</v>
      </c>
      <c r="F177" s="75">
        <f t="shared" ref="F177" si="172">IF(F176="",0,ROUND(F176/F175,2))</f>
        <v>0</v>
      </c>
      <c r="G177" s="75">
        <f t="shared" ref="G177" si="173">IF(G176="",0,ROUND(G176/G175,2))</f>
        <v>0</v>
      </c>
      <c r="H177" s="75">
        <f t="shared" ref="H177" si="174">IF(H176="",0,ROUND(H176/H175,2))</f>
        <v>0</v>
      </c>
      <c r="I177" s="75">
        <f t="shared" ref="I177" si="175">IF(I176="",0,ROUND(I176/I175,2))</f>
        <v>0</v>
      </c>
      <c r="J177" s="75">
        <f t="shared" ref="J177" si="176">IF(J176="",0,ROUND(J176/J175,2))</f>
        <v>0</v>
      </c>
      <c r="K177" s="75">
        <f t="shared" ref="K177" si="177">IF(K176="",0,ROUND(K176/K175,2))</f>
        <v>0</v>
      </c>
      <c r="L177" s="75">
        <f t="shared" ref="L177" si="178">IF(L176="",0,ROUND(L176/L175,2))</f>
        <v>0</v>
      </c>
      <c r="M177" s="75">
        <f t="shared" ref="M177" si="179">IF(M176="",0,ROUND(M176/M175,2))</f>
        <v>0</v>
      </c>
      <c r="N177" s="75">
        <f t="shared" ref="N177" si="180">IF(N176="",0,ROUND(N176/N175,2))</f>
        <v>0</v>
      </c>
      <c r="O177" s="75" t="s">
        <v>209</v>
      </c>
      <c r="R177" s="85" t="s">
        <v>98</v>
      </c>
    </row>
    <row r="178" spans="1:39" s="34" customFormat="1" ht="18" customHeight="1">
      <c r="A178" s="197" t="s">
        <v>43</v>
      </c>
      <c r="B178" s="198"/>
      <c r="C178" s="73" t="s">
        <v>106</v>
      </c>
      <c r="D178" s="73" t="s">
        <v>24</v>
      </c>
      <c r="E178" s="73" t="s">
        <v>25</v>
      </c>
      <c r="F178" s="73" t="s">
        <v>26</v>
      </c>
      <c r="G178" s="73" t="s">
        <v>27</v>
      </c>
      <c r="H178" s="73" t="s">
        <v>28</v>
      </c>
      <c r="I178" s="73" t="s">
        <v>29</v>
      </c>
      <c r="J178" s="73" t="s">
        <v>30</v>
      </c>
      <c r="K178" s="73" t="s">
        <v>31</v>
      </c>
      <c r="L178" s="73" t="s">
        <v>32</v>
      </c>
      <c r="M178" s="73" t="s">
        <v>33</v>
      </c>
      <c r="N178" s="73" t="s">
        <v>34</v>
      </c>
      <c r="O178" s="73" t="s">
        <v>0</v>
      </c>
      <c r="P178" s="36"/>
      <c r="Q178" s="36"/>
      <c r="R178" s="85" t="s">
        <v>99</v>
      </c>
    </row>
    <row r="179" spans="1:39" s="34" customFormat="1" ht="18" customHeight="1">
      <c r="A179" s="72" t="s">
        <v>35</v>
      </c>
      <c r="B179" s="195">
        <f>B146</f>
        <v>2024</v>
      </c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68">
        <f>SUM(C179:N179)</f>
        <v>0</v>
      </c>
      <c r="P179" s="36"/>
      <c r="Q179" s="36"/>
      <c r="R179" s="85"/>
    </row>
    <row r="180" spans="1:39" s="34" customFormat="1" ht="18" customHeight="1">
      <c r="A180" s="74" t="s">
        <v>36</v>
      </c>
      <c r="B180" s="196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68">
        <f>SUM(C180:N180)</f>
        <v>0</v>
      </c>
      <c r="P180" s="36"/>
      <c r="Q180" s="36"/>
      <c r="R180" s="85"/>
    </row>
    <row r="181" spans="1:39" s="34" customFormat="1" ht="18" customHeight="1">
      <c r="A181" s="202" t="s">
        <v>37</v>
      </c>
      <c r="B181" s="202"/>
      <c r="C181" s="75">
        <f>IF(C180="",0,ROUND(C180/C179,2))</f>
        <v>0</v>
      </c>
      <c r="D181" s="75">
        <f t="shared" ref="D181" si="181">IF(D180="",0,ROUND(D180/D179,2))</f>
        <v>0</v>
      </c>
      <c r="E181" s="75">
        <f t="shared" ref="E181" si="182">IF(E180="",0,ROUND(E180/E179,2))</f>
        <v>0</v>
      </c>
      <c r="F181" s="75">
        <f t="shared" ref="F181" si="183">IF(F180="",0,ROUND(F180/F179,2))</f>
        <v>0</v>
      </c>
      <c r="G181" s="75">
        <f t="shared" ref="G181" si="184">IF(G180="",0,ROUND(G180/G179,2))</f>
        <v>0</v>
      </c>
      <c r="H181" s="75">
        <f t="shared" ref="H181" si="185">IF(H180="",0,ROUND(H180/H179,2))</f>
        <v>0</v>
      </c>
      <c r="I181" s="75">
        <f t="shared" ref="I181" si="186">IF(I180="",0,ROUND(I180/I179,2))</f>
        <v>0</v>
      </c>
      <c r="J181" s="75">
        <f t="shared" ref="J181" si="187">IF(J180="",0,ROUND(J180/J179,2))</f>
        <v>0</v>
      </c>
      <c r="K181" s="75">
        <f t="shared" ref="K181" si="188">IF(K180="",0,ROUND(K180/K179,2))</f>
        <v>0</v>
      </c>
      <c r="L181" s="75">
        <f t="shared" ref="L181" si="189">IF(L180="",0,ROUND(L180/L179,2))</f>
        <v>0</v>
      </c>
      <c r="M181" s="75">
        <f t="shared" ref="M181" si="190">IF(M180="",0,ROUND(M180/M179,2))</f>
        <v>0</v>
      </c>
      <c r="N181" s="75">
        <f t="shared" ref="N181" si="191">IF(N180="",0,ROUND(N180/N179,2))</f>
        <v>0</v>
      </c>
      <c r="O181" s="75" t="s">
        <v>209</v>
      </c>
      <c r="P181" s="36"/>
      <c r="Q181" s="36"/>
      <c r="R181" s="85" t="s">
        <v>100</v>
      </c>
    </row>
    <row r="182" spans="1:39" s="34" customFormat="1" ht="18" customHeight="1">
      <c r="A182" s="197" t="s">
        <v>43</v>
      </c>
      <c r="B182" s="198"/>
      <c r="C182" s="73" t="s">
        <v>106</v>
      </c>
      <c r="D182" s="73" t="s">
        <v>24</v>
      </c>
      <c r="E182" s="73" t="s">
        <v>25</v>
      </c>
      <c r="F182" s="73" t="s">
        <v>26</v>
      </c>
      <c r="G182" s="73" t="s">
        <v>27</v>
      </c>
      <c r="H182" s="73" t="s">
        <v>28</v>
      </c>
      <c r="I182" s="73" t="s">
        <v>29</v>
      </c>
      <c r="J182" s="73" t="s">
        <v>30</v>
      </c>
      <c r="K182" s="73" t="s">
        <v>31</v>
      </c>
      <c r="L182" s="73" t="s">
        <v>32</v>
      </c>
      <c r="M182" s="73" t="s">
        <v>33</v>
      </c>
      <c r="N182" s="73" t="s">
        <v>34</v>
      </c>
      <c r="O182" s="73" t="s">
        <v>0</v>
      </c>
      <c r="P182" s="36"/>
      <c r="Q182" s="36"/>
      <c r="R182" s="85" t="s">
        <v>101</v>
      </c>
    </row>
    <row r="183" spans="1:39" s="34" customFormat="1" ht="18" customHeight="1">
      <c r="A183" s="72" t="s">
        <v>35</v>
      </c>
      <c r="B183" s="195">
        <f>B150</f>
        <v>2025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68">
        <f>SUM(C183:N183)</f>
        <v>0</v>
      </c>
      <c r="P183" s="36"/>
      <c r="Q183" s="36"/>
      <c r="R183" s="85"/>
    </row>
    <row r="184" spans="1:39" s="34" customFormat="1" ht="18" customHeight="1">
      <c r="A184" s="72" t="s">
        <v>36</v>
      </c>
      <c r="B184" s="196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68">
        <f>SUM(C184:N184)</f>
        <v>0</v>
      </c>
      <c r="P184" s="36"/>
      <c r="Q184" s="36"/>
      <c r="R184" s="85"/>
    </row>
    <row r="185" spans="1:39" s="34" customFormat="1" ht="18" customHeight="1">
      <c r="A185" s="202" t="s">
        <v>37</v>
      </c>
      <c r="B185" s="202"/>
      <c r="C185" s="75">
        <f>IF(C184="",0,ROUND(C184/C183,2))</f>
        <v>0</v>
      </c>
      <c r="D185" s="75">
        <f t="shared" ref="D185" si="192">IF(D184="",0,ROUND(D184/D183,2))</f>
        <v>0</v>
      </c>
      <c r="E185" s="75">
        <f t="shared" ref="E185" si="193">IF(E184="",0,ROUND(E184/E183,2))</f>
        <v>0</v>
      </c>
      <c r="F185" s="75">
        <f t="shared" ref="F185" si="194">IF(F184="",0,ROUND(F184/F183,2))</f>
        <v>0</v>
      </c>
      <c r="G185" s="75">
        <f t="shared" ref="G185" si="195">IF(G184="",0,ROUND(G184/G183,2))</f>
        <v>0</v>
      </c>
      <c r="H185" s="75">
        <f t="shared" ref="H185" si="196">IF(H184="",0,ROUND(H184/H183,2))</f>
        <v>0</v>
      </c>
      <c r="I185" s="75">
        <f t="shared" ref="I185" si="197">IF(I184="",0,ROUND(I184/I183,2))</f>
        <v>0</v>
      </c>
      <c r="J185" s="75">
        <f t="shared" ref="J185" si="198">IF(J184="",0,ROUND(J184/J183,2))</f>
        <v>0</v>
      </c>
      <c r="K185" s="75">
        <f t="shared" ref="K185" si="199">IF(K184="",0,ROUND(K184/K183,2))</f>
        <v>0</v>
      </c>
      <c r="L185" s="75">
        <f t="shared" ref="L185" si="200">IF(L184="",0,ROUND(L184/L183,2))</f>
        <v>0</v>
      </c>
      <c r="M185" s="75">
        <f t="shared" ref="M185" si="201">IF(M184="",0,ROUND(M184/M183,2))</f>
        <v>0</v>
      </c>
      <c r="N185" s="75">
        <f t="shared" ref="N185" si="202">IF(N184="",0,ROUND(N184/N183,2))</f>
        <v>0</v>
      </c>
      <c r="O185" s="75" t="s">
        <v>209</v>
      </c>
      <c r="P185" s="36"/>
      <c r="Q185" s="36"/>
      <c r="R185" s="85" t="s">
        <v>102</v>
      </c>
    </row>
    <row r="186" spans="1:39" s="34" customFormat="1">
      <c r="A186" s="35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36"/>
      <c r="P186" s="36"/>
      <c r="Q186" s="36"/>
      <c r="R186" s="86"/>
    </row>
    <row r="187" spans="1:39" s="33" customFormat="1" ht="18" customHeight="1">
      <c r="A187" s="201" t="s">
        <v>107</v>
      </c>
      <c r="B187" s="201"/>
      <c r="C187" s="201"/>
      <c r="D187" s="201"/>
      <c r="E187" s="201"/>
      <c r="F187" s="201"/>
      <c r="G187" s="201"/>
      <c r="H187" s="201"/>
      <c r="I187" s="201"/>
      <c r="J187" s="201"/>
      <c r="K187" s="201"/>
      <c r="L187" s="201"/>
      <c r="M187" s="201"/>
      <c r="N187" s="201"/>
      <c r="O187" s="201"/>
      <c r="P187"/>
      <c r="Q187"/>
      <c r="R187" s="78"/>
    </row>
    <row r="188" spans="1:39" s="34" customFormat="1" ht="18" customHeight="1">
      <c r="A188" s="77" t="s">
        <v>110</v>
      </c>
      <c r="B188" s="76" t="s">
        <v>43</v>
      </c>
      <c r="C188" s="73" t="s">
        <v>106</v>
      </c>
      <c r="D188" s="73" t="s">
        <v>24</v>
      </c>
      <c r="E188" s="73" t="s">
        <v>25</v>
      </c>
      <c r="F188" s="73" t="s">
        <v>26</v>
      </c>
      <c r="G188" s="73" t="s">
        <v>27</v>
      </c>
      <c r="H188" s="73" t="s">
        <v>28</v>
      </c>
      <c r="I188" s="73" t="s">
        <v>29</v>
      </c>
      <c r="J188" s="73" t="s">
        <v>30</v>
      </c>
      <c r="K188" s="73" t="s">
        <v>31</v>
      </c>
      <c r="L188" s="73" t="s">
        <v>32</v>
      </c>
      <c r="M188" s="73" t="s">
        <v>33</v>
      </c>
      <c r="N188" s="73" t="s">
        <v>34</v>
      </c>
      <c r="O188" s="111"/>
      <c r="P188" s="37"/>
      <c r="Q188" s="37"/>
      <c r="R188" s="85" t="s">
        <v>141</v>
      </c>
    </row>
    <row r="189" spans="1:39" s="33" customFormat="1" ht="18" customHeight="1">
      <c r="A189" s="154"/>
      <c r="B189" s="188">
        <f>B175</f>
        <v>2023</v>
      </c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2"/>
      <c r="P189" s="38"/>
      <c r="Q189" s="38"/>
      <c r="R189" s="83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</row>
    <row r="190" spans="1:39" s="33" customFormat="1" ht="18" customHeight="1">
      <c r="A190" s="154"/>
      <c r="B190" s="189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2"/>
      <c r="P190" s="38"/>
      <c r="Q190" s="38"/>
      <c r="R190" s="85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</row>
    <row r="191" spans="1:39" s="33" customFormat="1" ht="18" customHeight="1">
      <c r="A191" s="154"/>
      <c r="B191" s="19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2"/>
      <c r="P191" s="38"/>
      <c r="Q191" s="38"/>
      <c r="R191" s="85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</row>
    <row r="192" spans="1:39" s="33" customFormat="1" ht="18" customHeight="1">
      <c r="A192" s="191" t="s">
        <v>109</v>
      </c>
      <c r="B192" s="191"/>
      <c r="C192" s="75">
        <f t="shared" ref="C192:N192" si="203">SUM(C189:C191,C177)</f>
        <v>0</v>
      </c>
      <c r="D192" s="75">
        <f t="shared" si="203"/>
        <v>0</v>
      </c>
      <c r="E192" s="75">
        <f t="shared" si="203"/>
        <v>0</v>
      </c>
      <c r="F192" s="75">
        <f t="shared" si="203"/>
        <v>0</v>
      </c>
      <c r="G192" s="75">
        <f t="shared" si="203"/>
        <v>0</v>
      </c>
      <c r="H192" s="75">
        <f t="shared" si="203"/>
        <v>0</v>
      </c>
      <c r="I192" s="75">
        <f t="shared" si="203"/>
        <v>0</v>
      </c>
      <c r="J192" s="75">
        <f t="shared" si="203"/>
        <v>0</v>
      </c>
      <c r="K192" s="75">
        <f t="shared" si="203"/>
        <v>0</v>
      </c>
      <c r="L192" s="75">
        <f t="shared" si="203"/>
        <v>0</v>
      </c>
      <c r="M192" s="75">
        <f t="shared" si="203"/>
        <v>0</v>
      </c>
      <c r="N192" s="75">
        <f t="shared" si="203"/>
        <v>0</v>
      </c>
      <c r="O192" s="112"/>
      <c r="R192" s="83" t="s">
        <v>142</v>
      </c>
    </row>
    <row r="193" spans="1:39" s="34" customFormat="1" ht="18" customHeight="1">
      <c r="A193" s="77" t="s">
        <v>110</v>
      </c>
      <c r="B193" s="76" t="s">
        <v>43</v>
      </c>
      <c r="C193" s="73" t="s">
        <v>106</v>
      </c>
      <c r="D193" s="73" t="s">
        <v>24</v>
      </c>
      <c r="E193" s="73" t="s">
        <v>25</v>
      </c>
      <c r="F193" s="73" t="s">
        <v>26</v>
      </c>
      <c r="G193" s="73" t="s">
        <v>27</v>
      </c>
      <c r="H193" s="73" t="s">
        <v>28</v>
      </c>
      <c r="I193" s="73" t="s">
        <v>29</v>
      </c>
      <c r="J193" s="73" t="s">
        <v>30</v>
      </c>
      <c r="K193" s="73" t="s">
        <v>31</v>
      </c>
      <c r="L193" s="73" t="s">
        <v>32</v>
      </c>
      <c r="M193" s="73" t="s">
        <v>33</v>
      </c>
      <c r="N193" s="73" t="s">
        <v>34</v>
      </c>
      <c r="O193" s="113"/>
      <c r="P193" s="37"/>
      <c r="Q193" s="37"/>
      <c r="R193" s="85" t="s">
        <v>143</v>
      </c>
    </row>
    <row r="194" spans="1:39" s="33" customFormat="1" ht="18" customHeight="1">
      <c r="A194" s="154"/>
      <c r="B194" s="188">
        <f>B179</f>
        <v>2024</v>
      </c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2"/>
      <c r="P194" s="38"/>
      <c r="Q194" s="38"/>
      <c r="R194" s="85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</row>
    <row r="195" spans="1:39" s="33" customFormat="1" ht="18" customHeight="1">
      <c r="A195" s="154"/>
      <c r="B195" s="189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2"/>
      <c r="P195" s="38"/>
      <c r="Q195" s="38"/>
      <c r="R195" s="85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</row>
    <row r="196" spans="1:39" s="33" customFormat="1" ht="18" customHeight="1">
      <c r="A196" s="154"/>
      <c r="B196" s="19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2"/>
      <c r="P196" s="38"/>
      <c r="Q196" s="38"/>
      <c r="R196" s="85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</row>
    <row r="197" spans="1:39" s="33" customFormat="1" ht="18" customHeight="1">
      <c r="A197" s="191" t="s">
        <v>109</v>
      </c>
      <c r="B197" s="191"/>
      <c r="C197" s="75">
        <f>SUM(C194:C196,C181)</f>
        <v>0</v>
      </c>
      <c r="D197" s="75">
        <f t="shared" ref="D197:N197" si="204">SUM(D194:D196,D181)</f>
        <v>0</v>
      </c>
      <c r="E197" s="75">
        <f t="shared" si="204"/>
        <v>0</v>
      </c>
      <c r="F197" s="75">
        <f t="shared" si="204"/>
        <v>0</v>
      </c>
      <c r="G197" s="75">
        <f t="shared" si="204"/>
        <v>0</v>
      </c>
      <c r="H197" s="75">
        <f t="shared" si="204"/>
        <v>0</v>
      </c>
      <c r="I197" s="75">
        <f t="shared" si="204"/>
        <v>0</v>
      </c>
      <c r="J197" s="75">
        <f t="shared" si="204"/>
        <v>0</v>
      </c>
      <c r="K197" s="75">
        <f t="shared" si="204"/>
        <v>0</v>
      </c>
      <c r="L197" s="75">
        <f t="shared" si="204"/>
        <v>0</v>
      </c>
      <c r="M197" s="75">
        <f t="shared" si="204"/>
        <v>0</v>
      </c>
      <c r="N197" s="75">
        <f t="shared" si="204"/>
        <v>0</v>
      </c>
      <c r="O197" s="112"/>
      <c r="R197" s="83" t="s">
        <v>144</v>
      </c>
    </row>
    <row r="198" spans="1:39" s="34" customFormat="1" ht="18" customHeight="1">
      <c r="A198" s="77" t="s">
        <v>110</v>
      </c>
      <c r="B198" s="76" t="s">
        <v>43</v>
      </c>
      <c r="C198" s="73" t="s">
        <v>106</v>
      </c>
      <c r="D198" s="73" t="s">
        <v>24</v>
      </c>
      <c r="E198" s="73" t="s">
        <v>25</v>
      </c>
      <c r="F198" s="73" t="s">
        <v>26</v>
      </c>
      <c r="G198" s="73" t="s">
        <v>27</v>
      </c>
      <c r="H198" s="73" t="s">
        <v>28</v>
      </c>
      <c r="I198" s="73" t="s">
        <v>29</v>
      </c>
      <c r="J198" s="73" t="s">
        <v>30</v>
      </c>
      <c r="K198" s="73" t="s">
        <v>31</v>
      </c>
      <c r="L198" s="73" t="s">
        <v>32</v>
      </c>
      <c r="M198" s="73" t="s">
        <v>33</v>
      </c>
      <c r="N198" s="73" t="s">
        <v>34</v>
      </c>
      <c r="O198" s="113"/>
      <c r="P198" s="37"/>
      <c r="Q198" s="37"/>
      <c r="R198" s="85" t="s">
        <v>145</v>
      </c>
    </row>
    <row r="199" spans="1:39" s="33" customFormat="1" ht="18" customHeight="1">
      <c r="A199" s="154"/>
      <c r="B199" s="188">
        <f>B183</f>
        <v>2025</v>
      </c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2"/>
      <c r="P199" s="38"/>
      <c r="Q199" s="38"/>
      <c r="R199" s="87"/>
      <c r="S199" s="51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</row>
    <row r="200" spans="1:39" s="33" customFormat="1" ht="18" customHeight="1">
      <c r="A200" s="154"/>
      <c r="B200" s="189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2"/>
      <c r="P200" s="38"/>
      <c r="Q200" s="38"/>
      <c r="R200" s="87"/>
      <c r="S200" s="51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</row>
    <row r="201" spans="1:39" s="33" customFormat="1" ht="18" customHeight="1">
      <c r="A201" s="154"/>
      <c r="B201" s="19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2"/>
      <c r="P201" s="38"/>
      <c r="Q201" s="38"/>
      <c r="R201" s="87"/>
      <c r="S201" s="51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</row>
    <row r="202" spans="1:39" s="33" customFormat="1" ht="18" customHeight="1">
      <c r="A202" s="191" t="s">
        <v>109</v>
      </c>
      <c r="B202" s="191"/>
      <c r="C202" s="75">
        <f>SUM(C199:C201,C185)</f>
        <v>0</v>
      </c>
      <c r="D202" s="75">
        <f t="shared" ref="D202:N202" si="205">SUM(D199:D201,D185)</f>
        <v>0</v>
      </c>
      <c r="E202" s="75">
        <f t="shared" si="205"/>
        <v>0</v>
      </c>
      <c r="F202" s="75">
        <f t="shared" si="205"/>
        <v>0</v>
      </c>
      <c r="G202" s="75">
        <f t="shared" si="205"/>
        <v>0</v>
      </c>
      <c r="H202" s="75">
        <f t="shared" si="205"/>
        <v>0</v>
      </c>
      <c r="I202" s="75">
        <f t="shared" si="205"/>
        <v>0</v>
      </c>
      <c r="J202" s="75">
        <f t="shared" si="205"/>
        <v>0</v>
      </c>
      <c r="K202" s="75">
        <f t="shared" si="205"/>
        <v>0</v>
      </c>
      <c r="L202" s="75">
        <f t="shared" si="205"/>
        <v>0</v>
      </c>
      <c r="M202" s="75">
        <f t="shared" si="205"/>
        <v>0</v>
      </c>
      <c r="N202" s="75">
        <f t="shared" si="205"/>
        <v>0</v>
      </c>
      <c r="O202" s="114"/>
      <c r="R202" s="83" t="s">
        <v>146</v>
      </c>
    </row>
    <row r="203" spans="1:39" s="33" customFormat="1">
      <c r="R203" s="78"/>
      <c r="S203" s="50"/>
    </row>
    <row r="204" spans="1:39" s="33" customFormat="1">
      <c r="R204" s="84" t="s">
        <v>201</v>
      </c>
      <c r="S204" s="50"/>
    </row>
    <row r="205" spans="1:39" s="33" customFormat="1" ht="19.5" customHeight="1">
      <c r="A205" s="193" t="s">
        <v>147</v>
      </c>
      <c r="B205" s="194"/>
      <c r="C205" s="203"/>
      <c r="D205" s="204"/>
      <c r="E205" s="204"/>
      <c r="F205" s="204"/>
      <c r="G205" s="204"/>
      <c r="H205" s="204"/>
      <c r="I205" s="204"/>
      <c r="J205" s="204"/>
      <c r="K205" s="205"/>
      <c r="L205" s="155" t="s">
        <v>216</v>
      </c>
      <c r="M205" s="203"/>
      <c r="N205" s="204"/>
      <c r="O205" s="205"/>
      <c r="P205"/>
      <c r="Q205" s="50"/>
      <c r="R205" s="78"/>
    </row>
    <row r="206" spans="1:39" s="33" customFormat="1" ht="18" customHeight="1">
      <c r="A206" s="192" t="s">
        <v>105</v>
      </c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Q206" s="50"/>
      <c r="R206" s="78" t="s">
        <v>202</v>
      </c>
    </row>
    <row r="207" spans="1:39" s="33" customFormat="1" ht="18" customHeight="1">
      <c r="A207" s="197" t="s">
        <v>43</v>
      </c>
      <c r="B207" s="198"/>
      <c r="C207" s="73" t="s">
        <v>106</v>
      </c>
      <c r="D207" s="73" t="s">
        <v>24</v>
      </c>
      <c r="E207" s="73" t="s">
        <v>25</v>
      </c>
      <c r="F207" s="73" t="s">
        <v>26</v>
      </c>
      <c r="G207" s="73" t="s">
        <v>27</v>
      </c>
      <c r="H207" s="73" t="s">
        <v>28</v>
      </c>
      <c r="I207" s="73" t="s">
        <v>29</v>
      </c>
      <c r="J207" s="73" t="s">
        <v>30</v>
      </c>
      <c r="K207" s="73" t="s">
        <v>31</v>
      </c>
      <c r="L207" s="73" t="s">
        <v>32</v>
      </c>
      <c r="M207" s="73" t="s">
        <v>33</v>
      </c>
      <c r="N207" s="73" t="s">
        <v>34</v>
      </c>
      <c r="O207" s="73" t="s">
        <v>0</v>
      </c>
      <c r="R207" s="85" t="s">
        <v>148</v>
      </c>
    </row>
    <row r="208" spans="1:39" s="33" customFormat="1" ht="18" customHeight="1">
      <c r="A208" s="72" t="s">
        <v>35</v>
      </c>
      <c r="B208" s="195">
        <f>B175</f>
        <v>2023</v>
      </c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68">
        <f>SUM(C208:N208)</f>
        <v>0</v>
      </c>
      <c r="R208" s="83"/>
    </row>
    <row r="209" spans="1:39" s="33" customFormat="1" ht="18" customHeight="1">
      <c r="A209" s="72" t="s">
        <v>36</v>
      </c>
      <c r="B209" s="196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68">
        <f>SUM(C209:N209)</f>
        <v>0</v>
      </c>
      <c r="R209" s="83"/>
    </row>
    <row r="210" spans="1:39" s="34" customFormat="1" ht="18" customHeight="1">
      <c r="A210" s="199" t="s">
        <v>37</v>
      </c>
      <c r="B210" s="200"/>
      <c r="C210" s="75">
        <f>IF(C209="",0,ROUND(C209/C208,2))</f>
        <v>0</v>
      </c>
      <c r="D210" s="75">
        <f t="shared" ref="D210" si="206">IF(D209="",0,ROUND(D209/D208,2))</f>
        <v>0</v>
      </c>
      <c r="E210" s="75">
        <f t="shared" ref="E210" si="207">IF(E209="",0,ROUND(E209/E208,2))</f>
        <v>0</v>
      </c>
      <c r="F210" s="75">
        <f t="shared" ref="F210" si="208">IF(F209="",0,ROUND(F209/F208,2))</f>
        <v>0</v>
      </c>
      <c r="G210" s="75">
        <f t="shared" ref="G210" si="209">IF(G209="",0,ROUND(G209/G208,2))</f>
        <v>0</v>
      </c>
      <c r="H210" s="75">
        <f t="shared" ref="H210" si="210">IF(H209="",0,ROUND(H209/H208,2))</f>
        <v>0</v>
      </c>
      <c r="I210" s="75">
        <f t="shared" ref="I210" si="211">IF(I209="",0,ROUND(I209/I208,2))</f>
        <v>0</v>
      </c>
      <c r="J210" s="75">
        <f t="shared" ref="J210" si="212">IF(J209="",0,ROUND(J209/J208,2))</f>
        <v>0</v>
      </c>
      <c r="K210" s="75">
        <f t="shared" ref="K210" si="213">IF(K209="",0,ROUND(K209/K208,2))</f>
        <v>0</v>
      </c>
      <c r="L210" s="75">
        <f t="shared" ref="L210" si="214">IF(L209="",0,ROUND(L209/L208,2))</f>
        <v>0</v>
      </c>
      <c r="M210" s="75">
        <f t="shared" ref="M210" si="215">IF(M209="",0,ROUND(M209/M208,2))</f>
        <v>0</v>
      </c>
      <c r="N210" s="75">
        <f t="shared" ref="N210" si="216">IF(N209="",0,ROUND(N209/N208,2))</f>
        <v>0</v>
      </c>
      <c r="O210" s="75" t="s">
        <v>209</v>
      </c>
      <c r="R210" s="85" t="s">
        <v>149</v>
      </c>
    </row>
    <row r="211" spans="1:39" s="34" customFormat="1" ht="18" customHeight="1">
      <c r="A211" s="197" t="s">
        <v>43</v>
      </c>
      <c r="B211" s="198"/>
      <c r="C211" s="73" t="s">
        <v>106</v>
      </c>
      <c r="D211" s="73" t="s">
        <v>24</v>
      </c>
      <c r="E211" s="73" t="s">
        <v>25</v>
      </c>
      <c r="F211" s="73" t="s">
        <v>26</v>
      </c>
      <c r="G211" s="73" t="s">
        <v>27</v>
      </c>
      <c r="H211" s="73" t="s">
        <v>28</v>
      </c>
      <c r="I211" s="73" t="s">
        <v>29</v>
      </c>
      <c r="J211" s="73" t="s">
        <v>30</v>
      </c>
      <c r="K211" s="73" t="s">
        <v>31</v>
      </c>
      <c r="L211" s="73" t="s">
        <v>32</v>
      </c>
      <c r="M211" s="73" t="s">
        <v>33</v>
      </c>
      <c r="N211" s="73" t="s">
        <v>34</v>
      </c>
      <c r="O211" s="73" t="s">
        <v>0</v>
      </c>
      <c r="P211" s="36"/>
      <c r="Q211" s="36"/>
      <c r="R211" s="85" t="s">
        <v>150</v>
      </c>
    </row>
    <row r="212" spans="1:39" s="34" customFormat="1" ht="18" customHeight="1">
      <c r="A212" s="72" t="s">
        <v>35</v>
      </c>
      <c r="B212" s="195">
        <f>B179</f>
        <v>2024</v>
      </c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68">
        <f>SUM(C212:N212)</f>
        <v>0</v>
      </c>
      <c r="P212" s="36"/>
      <c r="Q212" s="36"/>
      <c r="R212" s="85"/>
    </row>
    <row r="213" spans="1:39" s="34" customFormat="1" ht="18" customHeight="1">
      <c r="A213" s="74" t="s">
        <v>36</v>
      </c>
      <c r="B213" s="196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68">
        <f>SUM(C213:N213)</f>
        <v>0</v>
      </c>
      <c r="P213" s="36"/>
      <c r="Q213" s="36"/>
      <c r="R213" s="85"/>
    </row>
    <row r="214" spans="1:39" s="34" customFormat="1" ht="18" customHeight="1">
      <c r="A214" s="202" t="s">
        <v>37</v>
      </c>
      <c r="B214" s="202"/>
      <c r="C214" s="75">
        <f>IF(C213="",0,ROUND(C213/C212,2))</f>
        <v>0</v>
      </c>
      <c r="D214" s="75">
        <f t="shared" ref="D214" si="217">IF(D213="",0,ROUND(D213/D212,2))</f>
        <v>0</v>
      </c>
      <c r="E214" s="75">
        <f t="shared" ref="E214" si="218">IF(E213="",0,ROUND(E213/E212,2))</f>
        <v>0</v>
      </c>
      <c r="F214" s="75">
        <f t="shared" ref="F214" si="219">IF(F213="",0,ROUND(F213/F212,2))</f>
        <v>0</v>
      </c>
      <c r="G214" s="75">
        <f t="shared" ref="G214" si="220">IF(G213="",0,ROUND(G213/G212,2))</f>
        <v>0</v>
      </c>
      <c r="H214" s="75">
        <f t="shared" ref="H214" si="221">IF(H213="",0,ROUND(H213/H212,2))</f>
        <v>0</v>
      </c>
      <c r="I214" s="75">
        <f t="shared" ref="I214" si="222">IF(I213="",0,ROUND(I213/I212,2))</f>
        <v>0</v>
      </c>
      <c r="J214" s="75">
        <f t="shared" ref="J214" si="223">IF(J213="",0,ROUND(J213/J212,2))</f>
        <v>0</v>
      </c>
      <c r="K214" s="75">
        <f t="shared" ref="K214" si="224">IF(K213="",0,ROUND(K213/K212,2))</f>
        <v>0</v>
      </c>
      <c r="L214" s="75">
        <f t="shared" ref="L214" si="225">IF(L213="",0,ROUND(L213/L212,2))</f>
        <v>0</v>
      </c>
      <c r="M214" s="75">
        <f t="shared" ref="M214" si="226">IF(M213="",0,ROUND(M213/M212,2))</f>
        <v>0</v>
      </c>
      <c r="N214" s="75">
        <f t="shared" ref="N214" si="227">IF(N213="",0,ROUND(N213/N212,2))</f>
        <v>0</v>
      </c>
      <c r="O214" s="75" t="s">
        <v>209</v>
      </c>
      <c r="P214" s="36"/>
      <c r="Q214" s="36"/>
      <c r="R214" s="85" t="s">
        <v>151</v>
      </c>
    </row>
    <row r="215" spans="1:39" s="34" customFormat="1" ht="18" customHeight="1">
      <c r="A215" s="197" t="s">
        <v>43</v>
      </c>
      <c r="B215" s="198"/>
      <c r="C215" s="73" t="s">
        <v>106</v>
      </c>
      <c r="D215" s="73" t="s">
        <v>24</v>
      </c>
      <c r="E215" s="73" t="s">
        <v>25</v>
      </c>
      <c r="F215" s="73" t="s">
        <v>26</v>
      </c>
      <c r="G215" s="73" t="s">
        <v>27</v>
      </c>
      <c r="H215" s="73" t="s">
        <v>28</v>
      </c>
      <c r="I215" s="73" t="s">
        <v>29</v>
      </c>
      <c r="J215" s="73" t="s">
        <v>30</v>
      </c>
      <c r="K215" s="73" t="s">
        <v>31</v>
      </c>
      <c r="L215" s="73" t="s">
        <v>32</v>
      </c>
      <c r="M215" s="73" t="s">
        <v>33</v>
      </c>
      <c r="N215" s="73" t="s">
        <v>34</v>
      </c>
      <c r="O215" s="73" t="s">
        <v>0</v>
      </c>
      <c r="P215" s="36"/>
      <c r="Q215" s="36"/>
      <c r="R215" s="85" t="s">
        <v>152</v>
      </c>
    </row>
    <row r="216" spans="1:39" s="34" customFormat="1" ht="18" customHeight="1">
      <c r="A216" s="72" t="s">
        <v>35</v>
      </c>
      <c r="B216" s="195">
        <f>B183</f>
        <v>2025</v>
      </c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68">
        <f>SUM(C216:N216)</f>
        <v>0</v>
      </c>
      <c r="P216" s="36"/>
      <c r="Q216" s="36"/>
      <c r="R216" s="85"/>
    </row>
    <row r="217" spans="1:39" s="34" customFormat="1" ht="18" customHeight="1">
      <c r="A217" s="72" t="s">
        <v>36</v>
      </c>
      <c r="B217" s="196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68">
        <f>SUM(C217:N217)</f>
        <v>0</v>
      </c>
      <c r="P217" s="36"/>
      <c r="Q217" s="36"/>
      <c r="R217" s="85"/>
    </row>
    <row r="218" spans="1:39" s="34" customFormat="1" ht="18" customHeight="1">
      <c r="A218" s="202" t="s">
        <v>37</v>
      </c>
      <c r="B218" s="202"/>
      <c r="C218" s="75">
        <f>IF(C217="",0,ROUND(C217/C216,2))</f>
        <v>0</v>
      </c>
      <c r="D218" s="75">
        <f t="shared" ref="D218" si="228">IF(D217="",0,ROUND(D217/D216,2))</f>
        <v>0</v>
      </c>
      <c r="E218" s="75">
        <f t="shared" ref="E218" si="229">IF(E217="",0,ROUND(E217/E216,2))</f>
        <v>0</v>
      </c>
      <c r="F218" s="75">
        <f t="shared" ref="F218" si="230">IF(F217="",0,ROUND(F217/F216,2))</f>
        <v>0</v>
      </c>
      <c r="G218" s="75">
        <f t="shared" ref="G218" si="231">IF(G217="",0,ROUND(G217/G216,2))</f>
        <v>0</v>
      </c>
      <c r="H218" s="75">
        <f t="shared" ref="H218" si="232">IF(H217="",0,ROUND(H217/H216,2))</f>
        <v>0</v>
      </c>
      <c r="I218" s="75">
        <f t="shared" ref="I218" si="233">IF(I217="",0,ROUND(I217/I216,2))</f>
        <v>0</v>
      </c>
      <c r="J218" s="75">
        <f t="shared" ref="J218" si="234">IF(J217="",0,ROUND(J217/J216,2))</f>
        <v>0</v>
      </c>
      <c r="K218" s="75">
        <f t="shared" ref="K218" si="235">IF(K217="",0,ROUND(K217/K216,2))</f>
        <v>0</v>
      </c>
      <c r="L218" s="75">
        <f t="shared" ref="L218" si="236">IF(L217="",0,ROUND(L217/L216,2))</f>
        <v>0</v>
      </c>
      <c r="M218" s="75">
        <f t="shared" ref="M218" si="237">IF(M217="",0,ROUND(M217/M216,2))</f>
        <v>0</v>
      </c>
      <c r="N218" s="75">
        <f t="shared" ref="N218" si="238">IF(N217="",0,ROUND(N217/N216,2))</f>
        <v>0</v>
      </c>
      <c r="O218" s="75" t="s">
        <v>209</v>
      </c>
      <c r="P218" s="36"/>
      <c r="Q218" s="36"/>
      <c r="R218" s="85" t="s">
        <v>153</v>
      </c>
    </row>
    <row r="219" spans="1:39" s="34" customFormat="1">
      <c r="A219" s="35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36"/>
      <c r="P219" s="36"/>
      <c r="Q219" s="36"/>
      <c r="R219" s="86"/>
    </row>
    <row r="220" spans="1:39" s="33" customFormat="1" ht="18" customHeight="1">
      <c r="A220" s="201" t="s">
        <v>107</v>
      </c>
      <c r="B220" s="201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201"/>
      <c r="O220" s="201"/>
      <c r="P220"/>
      <c r="Q220"/>
      <c r="R220" s="78"/>
    </row>
    <row r="221" spans="1:39" s="34" customFormat="1" ht="18" customHeight="1">
      <c r="A221" s="77" t="s">
        <v>110</v>
      </c>
      <c r="B221" s="76" t="s">
        <v>43</v>
      </c>
      <c r="C221" s="73" t="s">
        <v>106</v>
      </c>
      <c r="D221" s="73" t="s">
        <v>24</v>
      </c>
      <c r="E221" s="73" t="s">
        <v>25</v>
      </c>
      <c r="F221" s="73" t="s">
        <v>26</v>
      </c>
      <c r="G221" s="73" t="s">
        <v>27</v>
      </c>
      <c r="H221" s="73" t="s">
        <v>28</v>
      </c>
      <c r="I221" s="73" t="s">
        <v>29</v>
      </c>
      <c r="J221" s="73" t="s">
        <v>30</v>
      </c>
      <c r="K221" s="73" t="s">
        <v>31</v>
      </c>
      <c r="L221" s="73" t="s">
        <v>32</v>
      </c>
      <c r="M221" s="73" t="s">
        <v>33</v>
      </c>
      <c r="N221" s="73" t="s">
        <v>34</v>
      </c>
      <c r="O221" s="111"/>
      <c r="P221" s="37"/>
      <c r="Q221" s="37"/>
      <c r="R221" s="85" t="s">
        <v>154</v>
      </c>
    </row>
    <row r="222" spans="1:39" s="33" customFormat="1" ht="18" customHeight="1">
      <c r="A222" s="154"/>
      <c r="B222" s="188">
        <f>B208</f>
        <v>2023</v>
      </c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2"/>
      <c r="P222" s="38"/>
      <c r="Q222" s="38"/>
      <c r="R222" s="83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</row>
    <row r="223" spans="1:39" s="33" customFormat="1" ht="18" customHeight="1">
      <c r="A223" s="154"/>
      <c r="B223" s="189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2"/>
      <c r="P223" s="38"/>
      <c r="Q223" s="38"/>
      <c r="R223" s="85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</row>
    <row r="224" spans="1:39" s="33" customFormat="1" ht="18" customHeight="1">
      <c r="A224" s="154"/>
      <c r="B224" s="19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2"/>
      <c r="P224" s="38"/>
      <c r="Q224" s="38"/>
      <c r="R224" s="85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</row>
    <row r="225" spans="1:39" s="33" customFormat="1" ht="18" customHeight="1">
      <c r="A225" s="191" t="s">
        <v>109</v>
      </c>
      <c r="B225" s="191"/>
      <c r="C225" s="75">
        <f t="shared" ref="C225:N225" si="239">SUM(C222:C224,C210)</f>
        <v>0</v>
      </c>
      <c r="D225" s="75">
        <f t="shared" si="239"/>
        <v>0</v>
      </c>
      <c r="E225" s="75">
        <f t="shared" si="239"/>
        <v>0</v>
      </c>
      <c r="F225" s="75">
        <f t="shared" si="239"/>
        <v>0</v>
      </c>
      <c r="G225" s="75">
        <f t="shared" si="239"/>
        <v>0</v>
      </c>
      <c r="H225" s="75">
        <f t="shared" si="239"/>
        <v>0</v>
      </c>
      <c r="I225" s="75">
        <f t="shared" si="239"/>
        <v>0</v>
      </c>
      <c r="J225" s="75">
        <f t="shared" si="239"/>
        <v>0</v>
      </c>
      <c r="K225" s="75">
        <f t="shared" si="239"/>
        <v>0</v>
      </c>
      <c r="L225" s="75">
        <f t="shared" si="239"/>
        <v>0</v>
      </c>
      <c r="M225" s="75">
        <f t="shared" si="239"/>
        <v>0</v>
      </c>
      <c r="N225" s="75">
        <f t="shared" si="239"/>
        <v>0</v>
      </c>
      <c r="O225" s="112"/>
      <c r="R225" s="83" t="s">
        <v>155</v>
      </c>
    </row>
    <row r="226" spans="1:39" s="34" customFormat="1" ht="18" customHeight="1">
      <c r="A226" s="77" t="s">
        <v>110</v>
      </c>
      <c r="B226" s="76" t="s">
        <v>43</v>
      </c>
      <c r="C226" s="73" t="s">
        <v>106</v>
      </c>
      <c r="D226" s="73" t="s">
        <v>24</v>
      </c>
      <c r="E226" s="73" t="s">
        <v>25</v>
      </c>
      <c r="F226" s="73" t="s">
        <v>26</v>
      </c>
      <c r="G226" s="73" t="s">
        <v>27</v>
      </c>
      <c r="H226" s="73" t="s">
        <v>28</v>
      </c>
      <c r="I226" s="73" t="s">
        <v>29</v>
      </c>
      <c r="J226" s="73" t="s">
        <v>30</v>
      </c>
      <c r="K226" s="73" t="s">
        <v>31</v>
      </c>
      <c r="L226" s="73" t="s">
        <v>32</v>
      </c>
      <c r="M226" s="73" t="s">
        <v>33</v>
      </c>
      <c r="N226" s="73" t="s">
        <v>34</v>
      </c>
      <c r="O226" s="113"/>
      <c r="P226" s="37"/>
      <c r="Q226" s="37"/>
      <c r="R226" s="85" t="s">
        <v>156</v>
      </c>
    </row>
    <row r="227" spans="1:39" s="33" customFormat="1" ht="18" customHeight="1">
      <c r="A227" s="154"/>
      <c r="B227" s="188">
        <f>B212</f>
        <v>2024</v>
      </c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2"/>
      <c r="P227" s="38"/>
      <c r="Q227" s="38"/>
      <c r="R227" s="85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</row>
    <row r="228" spans="1:39" s="33" customFormat="1" ht="18" customHeight="1">
      <c r="A228" s="154"/>
      <c r="B228" s="189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2"/>
      <c r="P228" s="38"/>
      <c r="Q228" s="38"/>
      <c r="R228" s="85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</row>
    <row r="229" spans="1:39" s="33" customFormat="1" ht="18" customHeight="1">
      <c r="A229" s="154"/>
      <c r="B229" s="19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2"/>
      <c r="P229" s="38"/>
      <c r="Q229" s="38"/>
      <c r="R229" s="85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</row>
    <row r="230" spans="1:39" s="33" customFormat="1" ht="18" customHeight="1">
      <c r="A230" s="191" t="s">
        <v>109</v>
      </c>
      <c r="B230" s="191"/>
      <c r="C230" s="75">
        <f>SUM(C227:C229,C214)</f>
        <v>0</v>
      </c>
      <c r="D230" s="75">
        <f t="shared" ref="D230:N230" si="240">SUM(D227:D229,D214)</f>
        <v>0</v>
      </c>
      <c r="E230" s="75">
        <f t="shared" si="240"/>
        <v>0</v>
      </c>
      <c r="F230" s="75">
        <f t="shared" si="240"/>
        <v>0</v>
      </c>
      <c r="G230" s="75">
        <f t="shared" si="240"/>
        <v>0</v>
      </c>
      <c r="H230" s="75">
        <f t="shared" si="240"/>
        <v>0</v>
      </c>
      <c r="I230" s="75">
        <f t="shared" si="240"/>
        <v>0</v>
      </c>
      <c r="J230" s="75">
        <f t="shared" si="240"/>
        <v>0</v>
      </c>
      <c r="K230" s="75">
        <f t="shared" si="240"/>
        <v>0</v>
      </c>
      <c r="L230" s="75">
        <f t="shared" si="240"/>
        <v>0</v>
      </c>
      <c r="M230" s="75">
        <f t="shared" si="240"/>
        <v>0</v>
      </c>
      <c r="N230" s="75">
        <f t="shared" si="240"/>
        <v>0</v>
      </c>
      <c r="O230" s="112"/>
      <c r="R230" s="83" t="s">
        <v>157</v>
      </c>
    </row>
    <row r="231" spans="1:39" s="34" customFormat="1" ht="18" customHeight="1">
      <c r="A231" s="77" t="s">
        <v>110</v>
      </c>
      <c r="B231" s="76" t="s">
        <v>43</v>
      </c>
      <c r="C231" s="73" t="s">
        <v>106</v>
      </c>
      <c r="D231" s="73" t="s">
        <v>24</v>
      </c>
      <c r="E231" s="73" t="s">
        <v>25</v>
      </c>
      <c r="F231" s="73" t="s">
        <v>26</v>
      </c>
      <c r="G231" s="73" t="s">
        <v>27</v>
      </c>
      <c r="H231" s="73" t="s">
        <v>28</v>
      </c>
      <c r="I231" s="73" t="s">
        <v>29</v>
      </c>
      <c r="J231" s="73" t="s">
        <v>30</v>
      </c>
      <c r="K231" s="73" t="s">
        <v>31</v>
      </c>
      <c r="L231" s="73" t="s">
        <v>32</v>
      </c>
      <c r="M231" s="73" t="s">
        <v>33</v>
      </c>
      <c r="N231" s="73" t="s">
        <v>34</v>
      </c>
      <c r="O231" s="113"/>
      <c r="P231" s="37"/>
      <c r="Q231" s="37"/>
      <c r="R231" s="85" t="s">
        <v>158</v>
      </c>
    </row>
    <row r="232" spans="1:39" s="33" customFormat="1" ht="18" customHeight="1">
      <c r="A232" s="154"/>
      <c r="B232" s="188">
        <f>B216</f>
        <v>2025</v>
      </c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2"/>
      <c r="P232" s="38"/>
      <c r="Q232" s="38"/>
      <c r="R232" s="87"/>
      <c r="S232" s="51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</row>
    <row r="233" spans="1:39" s="33" customFormat="1" ht="18" customHeight="1">
      <c r="A233" s="154"/>
      <c r="B233" s="189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2"/>
      <c r="P233" s="38"/>
      <c r="Q233" s="38"/>
      <c r="R233" s="87"/>
      <c r="S233" s="51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</row>
    <row r="234" spans="1:39" s="33" customFormat="1" ht="18" customHeight="1">
      <c r="A234" s="154"/>
      <c r="B234" s="19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2"/>
      <c r="P234" s="38"/>
      <c r="Q234" s="38"/>
      <c r="R234" s="87"/>
      <c r="S234" s="51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</row>
    <row r="235" spans="1:39" s="33" customFormat="1" ht="18" customHeight="1">
      <c r="A235" s="191" t="s">
        <v>109</v>
      </c>
      <c r="B235" s="191"/>
      <c r="C235" s="75">
        <f>SUM(C232:C234,C218)</f>
        <v>0</v>
      </c>
      <c r="D235" s="75">
        <f t="shared" ref="D235:N235" si="241">SUM(D232:D234,D218)</f>
        <v>0</v>
      </c>
      <c r="E235" s="75">
        <f t="shared" si="241"/>
        <v>0</v>
      </c>
      <c r="F235" s="75">
        <f t="shared" si="241"/>
        <v>0</v>
      </c>
      <c r="G235" s="75">
        <f t="shared" si="241"/>
        <v>0</v>
      </c>
      <c r="H235" s="75">
        <f t="shared" si="241"/>
        <v>0</v>
      </c>
      <c r="I235" s="75">
        <f t="shared" si="241"/>
        <v>0</v>
      </c>
      <c r="J235" s="75">
        <f t="shared" si="241"/>
        <v>0</v>
      </c>
      <c r="K235" s="75">
        <f t="shared" si="241"/>
        <v>0</v>
      </c>
      <c r="L235" s="75">
        <f t="shared" si="241"/>
        <v>0</v>
      </c>
      <c r="M235" s="75">
        <f t="shared" si="241"/>
        <v>0</v>
      </c>
      <c r="N235" s="75">
        <f t="shared" si="241"/>
        <v>0</v>
      </c>
      <c r="O235" s="114"/>
      <c r="R235" s="83" t="s">
        <v>159</v>
      </c>
    </row>
    <row r="236" spans="1:39" s="33" customFormat="1">
      <c r="R236" s="83"/>
    </row>
    <row r="237" spans="1:39" s="33" customFormat="1">
      <c r="R237" s="84" t="s">
        <v>203</v>
      </c>
    </row>
    <row r="238" spans="1:39" s="33" customFormat="1" ht="19.5" customHeight="1">
      <c r="A238" s="193" t="s">
        <v>160</v>
      </c>
      <c r="B238" s="194"/>
      <c r="C238" s="203"/>
      <c r="D238" s="204"/>
      <c r="E238" s="204"/>
      <c r="F238" s="204"/>
      <c r="G238" s="204"/>
      <c r="H238" s="204"/>
      <c r="I238" s="204"/>
      <c r="J238" s="204"/>
      <c r="K238" s="205"/>
      <c r="L238" s="155" t="s">
        <v>216</v>
      </c>
      <c r="M238" s="203"/>
      <c r="N238" s="204"/>
      <c r="O238" s="205"/>
      <c r="P238"/>
      <c r="Q238" s="50"/>
      <c r="R238" s="78"/>
    </row>
    <row r="239" spans="1:39" s="33" customFormat="1" ht="18" customHeight="1">
      <c r="A239" s="192" t="s">
        <v>105</v>
      </c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Q239" s="50"/>
      <c r="R239" s="78" t="s">
        <v>204</v>
      </c>
    </row>
    <row r="240" spans="1:39" s="33" customFormat="1" ht="18" customHeight="1">
      <c r="A240" s="197" t="s">
        <v>43</v>
      </c>
      <c r="B240" s="198"/>
      <c r="C240" s="73" t="s">
        <v>106</v>
      </c>
      <c r="D240" s="73" t="s">
        <v>24</v>
      </c>
      <c r="E240" s="73" t="s">
        <v>25</v>
      </c>
      <c r="F240" s="73" t="s">
        <v>26</v>
      </c>
      <c r="G240" s="73" t="s">
        <v>27</v>
      </c>
      <c r="H240" s="73" t="s">
        <v>28</v>
      </c>
      <c r="I240" s="73" t="s">
        <v>29</v>
      </c>
      <c r="J240" s="73" t="s">
        <v>30</v>
      </c>
      <c r="K240" s="73" t="s">
        <v>31</v>
      </c>
      <c r="L240" s="73" t="s">
        <v>32</v>
      </c>
      <c r="M240" s="73" t="s">
        <v>33</v>
      </c>
      <c r="N240" s="73" t="s">
        <v>34</v>
      </c>
      <c r="O240" s="73" t="s">
        <v>0</v>
      </c>
      <c r="R240" s="85" t="s">
        <v>161</v>
      </c>
    </row>
    <row r="241" spans="1:39" s="33" customFormat="1" ht="18" customHeight="1">
      <c r="A241" s="72" t="s">
        <v>35</v>
      </c>
      <c r="B241" s="195">
        <f>B208</f>
        <v>2023</v>
      </c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68">
        <f>SUM(C241:N241)</f>
        <v>0</v>
      </c>
      <c r="R241" s="83"/>
    </row>
    <row r="242" spans="1:39" s="33" customFormat="1" ht="18" customHeight="1">
      <c r="A242" s="72" t="s">
        <v>36</v>
      </c>
      <c r="B242" s="196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68">
        <f>SUM(C242:N242)</f>
        <v>0</v>
      </c>
      <c r="R242" s="83"/>
    </row>
    <row r="243" spans="1:39" s="34" customFormat="1" ht="18" customHeight="1">
      <c r="A243" s="199" t="s">
        <v>37</v>
      </c>
      <c r="B243" s="200"/>
      <c r="C243" s="75">
        <f>IF(C242="",0,ROUND(C242/C241,2))</f>
        <v>0</v>
      </c>
      <c r="D243" s="75">
        <f t="shared" ref="D243" si="242">IF(D242="",0,ROUND(D242/D241,2))</f>
        <v>0</v>
      </c>
      <c r="E243" s="75">
        <f t="shared" ref="E243" si="243">IF(E242="",0,ROUND(E242/E241,2))</f>
        <v>0</v>
      </c>
      <c r="F243" s="75">
        <f t="shared" ref="F243" si="244">IF(F242="",0,ROUND(F242/F241,2))</f>
        <v>0</v>
      </c>
      <c r="G243" s="75">
        <f t="shared" ref="G243" si="245">IF(G242="",0,ROUND(G242/G241,2))</f>
        <v>0</v>
      </c>
      <c r="H243" s="75">
        <f t="shared" ref="H243" si="246">IF(H242="",0,ROUND(H242/H241,2))</f>
        <v>0</v>
      </c>
      <c r="I243" s="75">
        <f t="shared" ref="I243" si="247">IF(I242="",0,ROUND(I242/I241,2))</f>
        <v>0</v>
      </c>
      <c r="J243" s="75">
        <f t="shared" ref="J243" si="248">IF(J242="",0,ROUND(J242/J241,2))</f>
        <v>0</v>
      </c>
      <c r="K243" s="75">
        <f t="shared" ref="K243" si="249">IF(K242="",0,ROUND(K242/K241,2))</f>
        <v>0</v>
      </c>
      <c r="L243" s="75">
        <f t="shared" ref="L243" si="250">IF(L242="",0,ROUND(L242/L241,2))</f>
        <v>0</v>
      </c>
      <c r="M243" s="75">
        <f t="shared" ref="M243" si="251">IF(M242="",0,ROUND(M242/M241,2))</f>
        <v>0</v>
      </c>
      <c r="N243" s="75">
        <f t="shared" ref="N243" si="252">IF(N242="",0,ROUND(N242/N241,2))</f>
        <v>0</v>
      </c>
      <c r="O243" s="75" t="s">
        <v>209</v>
      </c>
      <c r="R243" s="85" t="s">
        <v>162</v>
      </c>
    </row>
    <row r="244" spans="1:39" s="34" customFormat="1" ht="18" customHeight="1">
      <c r="A244" s="197" t="s">
        <v>43</v>
      </c>
      <c r="B244" s="198"/>
      <c r="C244" s="73" t="s">
        <v>106</v>
      </c>
      <c r="D244" s="73" t="s">
        <v>24</v>
      </c>
      <c r="E244" s="73" t="s">
        <v>25</v>
      </c>
      <c r="F244" s="73" t="s">
        <v>26</v>
      </c>
      <c r="G244" s="73" t="s">
        <v>27</v>
      </c>
      <c r="H244" s="73" t="s">
        <v>28</v>
      </c>
      <c r="I244" s="73" t="s">
        <v>29</v>
      </c>
      <c r="J244" s="73" t="s">
        <v>30</v>
      </c>
      <c r="K244" s="73" t="s">
        <v>31</v>
      </c>
      <c r="L244" s="73" t="s">
        <v>32</v>
      </c>
      <c r="M244" s="73" t="s">
        <v>33</v>
      </c>
      <c r="N244" s="73" t="s">
        <v>34</v>
      </c>
      <c r="O244" s="73" t="s">
        <v>0</v>
      </c>
      <c r="P244" s="36"/>
      <c r="Q244" s="36"/>
      <c r="R244" s="85" t="s">
        <v>163</v>
      </c>
    </row>
    <row r="245" spans="1:39" s="34" customFormat="1" ht="18" customHeight="1">
      <c r="A245" s="72" t="s">
        <v>35</v>
      </c>
      <c r="B245" s="195">
        <f>B212</f>
        <v>2024</v>
      </c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68">
        <f>SUM(C245:N245)</f>
        <v>0</v>
      </c>
      <c r="P245" s="36"/>
      <c r="Q245" s="36"/>
      <c r="R245" s="85"/>
    </row>
    <row r="246" spans="1:39" s="34" customFormat="1" ht="18" customHeight="1">
      <c r="A246" s="74" t="s">
        <v>36</v>
      </c>
      <c r="B246" s="196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68">
        <f>SUM(C246:N246)</f>
        <v>0</v>
      </c>
      <c r="P246" s="36"/>
      <c r="Q246" s="36"/>
      <c r="R246" s="85"/>
    </row>
    <row r="247" spans="1:39" s="34" customFormat="1" ht="18" customHeight="1">
      <c r="A247" s="202" t="s">
        <v>37</v>
      </c>
      <c r="B247" s="202"/>
      <c r="C247" s="75">
        <f>IF(C246="",0,ROUND(C246/C245,2))</f>
        <v>0</v>
      </c>
      <c r="D247" s="75">
        <f t="shared" ref="D247" si="253">IF(D246="",0,ROUND(D246/D245,2))</f>
        <v>0</v>
      </c>
      <c r="E247" s="75">
        <f t="shared" ref="E247" si="254">IF(E246="",0,ROUND(E246/E245,2))</f>
        <v>0</v>
      </c>
      <c r="F247" s="75">
        <f t="shared" ref="F247" si="255">IF(F246="",0,ROUND(F246/F245,2))</f>
        <v>0</v>
      </c>
      <c r="G247" s="75">
        <f t="shared" ref="G247" si="256">IF(G246="",0,ROUND(G246/G245,2))</f>
        <v>0</v>
      </c>
      <c r="H247" s="75">
        <f t="shared" ref="H247" si="257">IF(H246="",0,ROUND(H246/H245,2))</f>
        <v>0</v>
      </c>
      <c r="I247" s="75">
        <f t="shared" ref="I247" si="258">IF(I246="",0,ROUND(I246/I245,2))</f>
        <v>0</v>
      </c>
      <c r="J247" s="75">
        <f t="shared" ref="J247" si="259">IF(J246="",0,ROUND(J246/J245,2))</f>
        <v>0</v>
      </c>
      <c r="K247" s="75">
        <f t="shared" ref="K247" si="260">IF(K246="",0,ROUND(K246/K245,2))</f>
        <v>0</v>
      </c>
      <c r="L247" s="75">
        <f t="shared" ref="L247" si="261">IF(L246="",0,ROUND(L246/L245,2))</f>
        <v>0</v>
      </c>
      <c r="M247" s="75">
        <f t="shared" ref="M247" si="262">IF(M246="",0,ROUND(M246/M245,2))</f>
        <v>0</v>
      </c>
      <c r="N247" s="75">
        <f t="shared" ref="N247" si="263">IF(N246="",0,ROUND(N246/N245,2))</f>
        <v>0</v>
      </c>
      <c r="O247" s="75" t="s">
        <v>209</v>
      </c>
      <c r="P247" s="36"/>
      <c r="Q247" s="36"/>
      <c r="R247" s="85" t="s">
        <v>164</v>
      </c>
    </row>
    <row r="248" spans="1:39" s="34" customFormat="1" ht="18" customHeight="1">
      <c r="A248" s="197" t="s">
        <v>43</v>
      </c>
      <c r="B248" s="198"/>
      <c r="C248" s="73" t="s">
        <v>106</v>
      </c>
      <c r="D248" s="73" t="s">
        <v>24</v>
      </c>
      <c r="E248" s="73" t="s">
        <v>25</v>
      </c>
      <c r="F248" s="73" t="s">
        <v>26</v>
      </c>
      <c r="G248" s="73" t="s">
        <v>27</v>
      </c>
      <c r="H248" s="73" t="s">
        <v>28</v>
      </c>
      <c r="I248" s="73" t="s">
        <v>29</v>
      </c>
      <c r="J248" s="73" t="s">
        <v>30</v>
      </c>
      <c r="K248" s="73" t="s">
        <v>31</v>
      </c>
      <c r="L248" s="73" t="s">
        <v>32</v>
      </c>
      <c r="M248" s="73" t="s">
        <v>33</v>
      </c>
      <c r="N248" s="73" t="s">
        <v>34</v>
      </c>
      <c r="O248" s="73" t="s">
        <v>0</v>
      </c>
      <c r="P248" s="36"/>
      <c r="Q248" s="36"/>
      <c r="R248" s="85" t="s">
        <v>165</v>
      </c>
    </row>
    <row r="249" spans="1:39" s="34" customFormat="1" ht="18" customHeight="1">
      <c r="A249" s="72" t="s">
        <v>35</v>
      </c>
      <c r="B249" s="195">
        <f>B216</f>
        <v>2025</v>
      </c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68">
        <f>SUM(C249:N249)</f>
        <v>0</v>
      </c>
      <c r="P249" s="36"/>
      <c r="Q249" s="36"/>
      <c r="R249" s="85"/>
    </row>
    <row r="250" spans="1:39" s="34" customFormat="1" ht="18" customHeight="1">
      <c r="A250" s="72" t="s">
        <v>36</v>
      </c>
      <c r="B250" s="196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68">
        <f>SUM(C250:N250)</f>
        <v>0</v>
      </c>
      <c r="P250" s="36"/>
      <c r="Q250" s="36"/>
      <c r="R250" s="85"/>
    </row>
    <row r="251" spans="1:39" s="34" customFormat="1" ht="18" customHeight="1">
      <c r="A251" s="202" t="s">
        <v>37</v>
      </c>
      <c r="B251" s="202"/>
      <c r="C251" s="75">
        <f>IF(C250="",0,ROUND(C250/C249,2))</f>
        <v>0</v>
      </c>
      <c r="D251" s="75">
        <f t="shared" ref="D251" si="264">IF(D250="",0,ROUND(D250/D249,2))</f>
        <v>0</v>
      </c>
      <c r="E251" s="75">
        <f t="shared" ref="E251" si="265">IF(E250="",0,ROUND(E250/E249,2))</f>
        <v>0</v>
      </c>
      <c r="F251" s="75">
        <f t="shared" ref="F251" si="266">IF(F250="",0,ROUND(F250/F249,2))</f>
        <v>0</v>
      </c>
      <c r="G251" s="75">
        <f t="shared" ref="G251" si="267">IF(G250="",0,ROUND(G250/G249,2))</f>
        <v>0</v>
      </c>
      <c r="H251" s="75">
        <f t="shared" ref="H251" si="268">IF(H250="",0,ROUND(H250/H249,2))</f>
        <v>0</v>
      </c>
      <c r="I251" s="75">
        <f t="shared" ref="I251" si="269">IF(I250="",0,ROUND(I250/I249,2))</f>
        <v>0</v>
      </c>
      <c r="J251" s="75">
        <f t="shared" ref="J251" si="270">IF(J250="",0,ROUND(J250/J249,2))</f>
        <v>0</v>
      </c>
      <c r="K251" s="75">
        <f t="shared" ref="K251" si="271">IF(K250="",0,ROUND(K250/K249,2))</f>
        <v>0</v>
      </c>
      <c r="L251" s="75">
        <f t="shared" ref="L251" si="272">IF(L250="",0,ROUND(L250/L249,2))</f>
        <v>0</v>
      </c>
      <c r="M251" s="75">
        <f t="shared" ref="M251" si="273">IF(M250="",0,ROUND(M250/M249,2))</f>
        <v>0</v>
      </c>
      <c r="N251" s="75">
        <f t="shared" ref="N251" si="274">IF(N250="",0,ROUND(N250/N249,2))</f>
        <v>0</v>
      </c>
      <c r="O251" s="75" t="s">
        <v>209</v>
      </c>
      <c r="P251" s="36"/>
      <c r="Q251" s="36"/>
      <c r="R251" s="85" t="s">
        <v>166</v>
      </c>
    </row>
    <row r="252" spans="1:39" s="34" customFormat="1">
      <c r="A252" s="35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36"/>
      <c r="P252" s="36"/>
      <c r="Q252" s="36"/>
      <c r="R252" s="86"/>
    </row>
    <row r="253" spans="1:39" s="33" customFormat="1" ht="18" customHeight="1">
      <c r="A253" s="201" t="s">
        <v>107</v>
      </c>
      <c r="B253" s="201"/>
      <c r="C253" s="201"/>
      <c r="D253" s="201"/>
      <c r="E253" s="201"/>
      <c r="F253" s="201"/>
      <c r="G253" s="201"/>
      <c r="H253" s="201"/>
      <c r="I253" s="201"/>
      <c r="J253" s="201"/>
      <c r="K253" s="201"/>
      <c r="L253" s="201"/>
      <c r="M253" s="201"/>
      <c r="N253" s="201"/>
      <c r="O253" s="201"/>
      <c r="P253"/>
      <c r="Q253"/>
      <c r="R253" s="78"/>
    </row>
    <row r="254" spans="1:39" s="34" customFormat="1" ht="18" customHeight="1">
      <c r="A254" s="77" t="s">
        <v>110</v>
      </c>
      <c r="B254" s="76" t="s">
        <v>43</v>
      </c>
      <c r="C254" s="73" t="s">
        <v>106</v>
      </c>
      <c r="D254" s="73" t="s">
        <v>24</v>
      </c>
      <c r="E254" s="73" t="s">
        <v>25</v>
      </c>
      <c r="F254" s="73" t="s">
        <v>26</v>
      </c>
      <c r="G254" s="73" t="s">
        <v>27</v>
      </c>
      <c r="H254" s="73" t="s">
        <v>28</v>
      </c>
      <c r="I254" s="73" t="s">
        <v>29</v>
      </c>
      <c r="J254" s="73" t="s">
        <v>30</v>
      </c>
      <c r="K254" s="73" t="s">
        <v>31</v>
      </c>
      <c r="L254" s="73" t="s">
        <v>32</v>
      </c>
      <c r="M254" s="73" t="s">
        <v>33</v>
      </c>
      <c r="N254" s="73" t="s">
        <v>34</v>
      </c>
      <c r="O254" s="111"/>
      <c r="P254" s="37"/>
      <c r="Q254" s="37"/>
      <c r="R254" s="85" t="s">
        <v>167</v>
      </c>
    </row>
    <row r="255" spans="1:39" s="33" customFormat="1" ht="18" customHeight="1">
      <c r="A255" s="154"/>
      <c r="B255" s="188">
        <f>B241</f>
        <v>2023</v>
      </c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2"/>
      <c r="P255" s="38"/>
      <c r="Q255" s="38"/>
      <c r="R255" s="83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</row>
    <row r="256" spans="1:39" s="33" customFormat="1" ht="18" customHeight="1">
      <c r="A256" s="154"/>
      <c r="B256" s="189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2"/>
      <c r="P256" s="38"/>
      <c r="Q256" s="38"/>
      <c r="R256" s="85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</row>
    <row r="257" spans="1:39" s="33" customFormat="1" ht="18" customHeight="1">
      <c r="A257" s="154"/>
      <c r="B257" s="19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2"/>
      <c r="P257" s="38"/>
      <c r="Q257" s="38"/>
      <c r="R257" s="85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</row>
    <row r="258" spans="1:39" s="33" customFormat="1" ht="18" customHeight="1">
      <c r="A258" s="191" t="s">
        <v>109</v>
      </c>
      <c r="B258" s="191"/>
      <c r="C258" s="75">
        <f t="shared" ref="C258:N258" si="275">SUM(C255:C257,C243)</f>
        <v>0</v>
      </c>
      <c r="D258" s="75">
        <f t="shared" si="275"/>
        <v>0</v>
      </c>
      <c r="E258" s="75">
        <f t="shared" si="275"/>
        <v>0</v>
      </c>
      <c r="F258" s="75">
        <f t="shared" si="275"/>
        <v>0</v>
      </c>
      <c r="G258" s="75">
        <f t="shared" si="275"/>
        <v>0</v>
      </c>
      <c r="H258" s="75">
        <f t="shared" si="275"/>
        <v>0</v>
      </c>
      <c r="I258" s="75">
        <f t="shared" si="275"/>
        <v>0</v>
      </c>
      <c r="J258" s="75">
        <f t="shared" si="275"/>
        <v>0</v>
      </c>
      <c r="K258" s="75">
        <f t="shared" si="275"/>
        <v>0</v>
      </c>
      <c r="L258" s="75">
        <f t="shared" si="275"/>
        <v>0</v>
      </c>
      <c r="M258" s="75">
        <f t="shared" si="275"/>
        <v>0</v>
      </c>
      <c r="N258" s="75">
        <f t="shared" si="275"/>
        <v>0</v>
      </c>
      <c r="O258" s="112"/>
      <c r="R258" s="83" t="s">
        <v>168</v>
      </c>
    </row>
    <row r="259" spans="1:39" s="34" customFormat="1" ht="18" customHeight="1">
      <c r="A259" s="77" t="s">
        <v>110</v>
      </c>
      <c r="B259" s="76" t="s">
        <v>43</v>
      </c>
      <c r="C259" s="73" t="s">
        <v>106</v>
      </c>
      <c r="D259" s="73" t="s">
        <v>24</v>
      </c>
      <c r="E259" s="73" t="s">
        <v>25</v>
      </c>
      <c r="F259" s="73" t="s">
        <v>26</v>
      </c>
      <c r="G259" s="73" t="s">
        <v>27</v>
      </c>
      <c r="H259" s="73" t="s">
        <v>28</v>
      </c>
      <c r="I259" s="73" t="s">
        <v>29</v>
      </c>
      <c r="J259" s="73" t="s">
        <v>30</v>
      </c>
      <c r="K259" s="73" t="s">
        <v>31</v>
      </c>
      <c r="L259" s="73" t="s">
        <v>32</v>
      </c>
      <c r="M259" s="73" t="s">
        <v>33</v>
      </c>
      <c r="N259" s="73" t="s">
        <v>34</v>
      </c>
      <c r="O259" s="113"/>
      <c r="P259" s="37"/>
      <c r="Q259" s="37"/>
      <c r="R259" s="85" t="s">
        <v>169</v>
      </c>
    </row>
    <row r="260" spans="1:39" s="33" customFormat="1" ht="18" customHeight="1">
      <c r="A260" s="154"/>
      <c r="B260" s="188">
        <f>B245</f>
        <v>2024</v>
      </c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2"/>
      <c r="P260" s="38"/>
      <c r="Q260" s="38"/>
      <c r="R260" s="85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</row>
    <row r="261" spans="1:39" s="33" customFormat="1" ht="18" customHeight="1">
      <c r="A261" s="154"/>
      <c r="B261" s="189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2"/>
      <c r="P261" s="38"/>
      <c r="Q261" s="38"/>
      <c r="R261" s="85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</row>
    <row r="262" spans="1:39" s="33" customFormat="1" ht="18" customHeight="1">
      <c r="A262" s="154"/>
      <c r="B262" s="19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2"/>
      <c r="P262" s="38"/>
      <c r="Q262" s="38"/>
      <c r="R262" s="85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</row>
    <row r="263" spans="1:39" s="33" customFormat="1" ht="18" customHeight="1">
      <c r="A263" s="191" t="s">
        <v>109</v>
      </c>
      <c r="B263" s="191"/>
      <c r="C263" s="75">
        <f>SUM(C260:C262,C247)</f>
        <v>0</v>
      </c>
      <c r="D263" s="75">
        <f t="shared" ref="D263:N263" si="276">SUM(D260:D262,D247)</f>
        <v>0</v>
      </c>
      <c r="E263" s="75">
        <f t="shared" si="276"/>
        <v>0</v>
      </c>
      <c r="F263" s="75">
        <f t="shared" si="276"/>
        <v>0</v>
      </c>
      <c r="G263" s="75">
        <f t="shared" si="276"/>
        <v>0</v>
      </c>
      <c r="H263" s="75">
        <f t="shared" si="276"/>
        <v>0</v>
      </c>
      <c r="I263" s="75">
        <f t="shared" si="276"/>
        <v>0</v>
      </c>
      <c r="J263" s="75">
        <f t="shared" si="276"/>
        <v>0</v>
      </c>
      <c r="K263" s="75">
        <f t="shared" si="276"/>
        <v>0</v>
      </c>
      <c r="L263" s="75">
        <f t="shared" si="276"/>
        <v>0</v>
      </c>
      <c r="M263" s="75">
        <f t="shared" si="276"/>
        <v>0</v>
      </c>
      <c r="N263" s="75">
        <f t="shared" si="276"/>
        <v>0</v>
      </c>
      <c r="O263" s="112"/>
      <c r="R263" s="83" t="s">
        <v>170</v>
      </c>
    </row>
    <row r="264" spans="1:39" s="34" customFormat="1" ht="18" customHeight="1">
      <c r="A264" s="77" t="s">
        <v>110</v>
      </c>
      <c r="B264" s="76" t="s">
        <v>43</v>
      </c>
      <c r="C264" s="73" t="s">
        <v>106</v>
      </c>
      <c r="D264" s="73" t="s">
        <v>24</v>
      </c>
      <c r="E264" s="73" t="s">
        <v>25</v>
      </c>
      <c r="F264" s="73" t="s">
        <v>26</v>
      </c>
      <c r="G264" s="73" t="s">
        <v>27</v>
      </c>
      <c r="H264" s="73" t="s">
        <v>28</v>
      </c>
      <c r="I264" s="73" t="s">
        <v>29</v>
      </c>
      <c r="J264" s="73" t="s">
        <v>30</v>
      </c>
      <c r="K264" s="73" t="s">
        <v>31</v>
      </c>
      <c r="L264" s="73" t="s">
        <v>32</v>
      </c>
      <c r="M264" s="73" t="s">
        <v>33</v>
      </c>
      <c r="N264" s="73" t="s">
        <v>34</v>
      </c>
      <c r="O264" s="113"/>
      <c r="P264" s="37"/>
      <c r="Q264" s="37"/>
      <c r="R264" s="85" t="s">
        <v>171</v>
      </c>
    </row>
    <row r="265" spans="1:39" s="33" customFormat="1" ht="18" customHeight="1">
      <c r="A265" s="154"/>
      <c r="B265" s="188">
        <f>B249</f>
        <v>2025</v>
      </c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2"/>
      <c r="P265" s="38"/>
      <c r="Q265" s="38"/>
      <c r="R265" s="87"/>
      <c r="S265" s="51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</row>
    <row r="266" spans="1:39" s="33" customFormat="1" ht="18" customHeight="1">
      <c r="A266" s="154"/>
      <c r="B266" s="189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2"/>
      <c r="P266" s="38"/>
      <c r="Q266" s="38"/>
      <c r="R266" s="87"/>
      <c r="S266" s="51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</row>
    <row r="267" spans="1:39" s="33" customFormat="1" ht="18" customHeight="1">
      <c r="A267" s="154"/>
      <c r="B267" s="19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2"/>
      <c r="P267" s="38"/>
      <c r="Q267" s="38"/>
      <c r="R267" s="87"/>
      <c r="S267" s="51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</row>
    <row r="268" spans="1:39" s="33" customFormat="1" ht="18" customHeight="1">
      <c r="A268" s="191" t="s">
        <v>109</v>
      </c>
      <c r="B268" s="191"/>
      <c r="C268" s="75">
        <f>SUM(C265:C267,C251)</f>
        <v>0</v>
      </c>
      <c r="D268" s="75">
        <f t="shared" ref="D268:N268" si="277">SUM(D265:D267,D251)</f>
        <v>0</v>
      </c>
      <c r="E268" s="75">
        <f t="shared" si="277"/>
        <v>0</v>
      </c>
      <c r="F268" s="75">
        <f t="shared" si="277"/>
        <v>0</v>
      </c>
      <c r="G268" s="75">
        <f t="shared" si="277"/>
        <v>0</v>
      </c>
      <c r="H268" s="75">
        <f t="shared" si="277"/>
        <v>0</v>
      </c>
      <c r="I268" s="75">
        <f t="shared" si="277"/>
        <v>0</v>
      </c>
      <c r="J268" s="75">
        <f t="shared" si="277"/>
        <v>0</v>
      </c>
      <c r="K268" s="75">
        <f t="shared" si="277"/>
        <v>0</v>
      </c>
      <c r="L268" s="75">
        <f t="shared" si="277"/>
        <v>0</v>
      </c>
      <c r="M268" s="75">
        <f t="shared" si="277"/>
        <v>0</v>
      </c>
      <c r="N268" s="75">
        <f t="shared" si="277"/>
        <v>0</v>
      </c>
      <c r="O268" s="114"/>
      <c r="R268" s="83" t="s">
        <v>172</v>
      </c>
    </row>
    <row r="269" spans="1:39" s="33" customFormat="1">
      <c r="R269" s="78"/>
      <c r="S269" s="50"/>
    </row>
    <row r="270" spans="1:39" s="33" customFormat="1">
      <c r="R270" s="84" t="s">
        <v>205</v>
      </c>
      <c r="S270" s="50"/>
    </row>
    <row r="271" spans="1:39" s="33" customFormat="1" ht="19.5" customHeight="1">
      <c r="A271" s="193" t="s">
        <v>173</v>
      </c>
      <c r="B271" s="194"/>
      <c r="C271" s="203"/>
      <c r="D271" s="204"/>
      <c r="E271" s="204"/>
      <c r="F271" s="204"/>
      <c r="G271" s="204"/>
      <c r="H271" s="204"/>
      <c r="I271" s="204"/>
      <c r="J271" s="204"/>
      <c r="K271" s="205"/>
      <c r="L271" s="155" t="s">
        <v>216</v>
      </c>
      <c r="M271" s="203"/>
      <c r="N271" s="204"/>
      <c r="O271" s="205"/>
      <c r="P271"/>
      <c r="Q271" s="50"/>
      <c r="R271" s="78"/>
    </row>
    <row r="272" spans="1:39" s="33" customFormat="1" ht="18" customHeight="1">
      <c r="A272" s="192" t="s">
        <v>105</v>
      </c>
      <c r="B272" s="192"/>
      <c r="C272" s="192"/>
      <c r="D272" s="192"/>
      <c r="E272" s="192"/>
      <c r="F272" s="192"/>
      <c r="G272" s="192"/>
      <c r="H272" s="192"/>
      <c r="I272" s="192"/>
      <c r="J272" s="192"/>
      <c r="K272" s="192"/>
      <c r="L272" s="192"/>
      <c r="M272" s="192"/>
      <c r="N272" s="192"/>
      <c r="O272" s="192"/>
      <c r="Q272" s="50"/>
      <c r="R272" s="78" t="s">
        <v>206</v>
      </c>
    </row>
    <row r="273" spans="1:39" s="33" customFormat="1" ht="18" customHeight="1">
      <c r="A273" s="197" t="s">
        <v>43</v>
      </c>
      <c r="B273" s="198"/>
      <c r="C273" s="73" t="s">
        <v>106</v>
      </c>
      <c r="D273" s="73" t="s">
        <v>24</v>
      </c>
      <c r="E273" s="73" t="s">
        <v>25</v>
      </c>
      <c r="F273" s="73" t="s">
        <v>26</v>
      </c>
      <c r="G273" s="73" t="s">
        <v>27</v>
      </c>
      <c r="H273" s="73" t="s">
        <v>28</v>
      </c>
      <c r="I273" s="73" t="s">
        <v>29</v>
      </c>
      <c r="J273" s="73" t="s">
        <v>30</v>
      </c>
      <c r="K273" s="73" t="s">
        <v>31</v>
      </c>
      <c r="L273" s="73" t="s">
        <v>32</v>
      </c>
      <c r="M273" s="73" t="s">
        <v>33</v>
      </c>
      <c r="N273" s="73" t="s">
        <v>34</v>
      </c>
      <c r="O273" s="73" t="s">
        <v>0</v>
      </c>
      <c r="R273" s="85" t="s">
        <v>174</v>
      </c>
    </row>
    <row r="274" spans="1:39" s="33" customFormat="1" ht="18" customHeight="1">
      <c r="A274" s="72" t="s">
        <v>35</v>
      </c>
      <c r="B274" s="195">
        <f>B241</f>
        <v>2023</v>
      </c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68">
        <f>SUM(C274:N274)</f>
        <v>0</v>
      </c>
      <c r="R274" s="83"/>
    </row>
    <row r="275" spans="1:39" s="33" customFormat="1" ht="18" customHeight="1">
      <c r="A275" s="72" t="s">
        <v>36</v>
      </c>
      <c r="B275" s="196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68">
        <f>SUM(C275:N275)</f>
        <v>0</v>
      </c>
      <c r="R275" s="83"/>
    </row>
    <row r="276" spans="1:39" s="34" customFormat="1" ht="18" customHeight="1">
      <c r="A276" s="199" t="s">
        <v>37</v>
      </c>
      <c r="B276" s="200"/>
      <c r="C276" s="75">
        <f>IF(C275="",0,ROUND(C275/C274,2))</f>
        <v>0</v>
      </c>
      <c r="D276" s="75">
        <f t="shared" ref="D276" si="278">IF(D275="",0,ROUND(D275/D274,2))</f>
        <v>0</v>
      </c>
      <c r="E276" s="75">
        <f t="shared" ref="E276" si="279">IF(E275="",0,ROUND(E275/E274,2))</f>
        <v>0</v>
      </c>
      <c r="F276" s="75">
        <f t="shared" ref="F276" si="280">IF(F275="",0,ROUND(F275/F274,2))</f>
        <v>0</v>
      </c>
      <c r="G276" s="75">
        <f t="shared" ref="G276" si="281">IF(G275="",0,ROUND(G275/G274,2))</f>
        <v>0</v>
      </c>
      <c r="H276" s="75">
        <f t="shared" ref="H276" si="282">IF(H275="",0,ROUND(H275/H274,2))</f>
        <v>0</v>
      </c>
      <c r="I276" s="75">
        <f t="shared" ref="I276" si="283">IF(I275="",0,ROUND(I275/I274,2))</f>
        <v>0</v>
      </c>
      <c r="J276" s="75">
        <f t="shared" ref="J276" si="284">IF(J275="",0,ROUND(J275/J274,2))</f>
        <v>0</v>
      </c>
      <c r="K276" s="75">
        <f t="shared" ref="K276" si="285">IF(K275="",0,ROUND(K275/K274,2))</f>
        <v>0</v>
      </c>
      <c r="L276" s="75">
        <f t="shared" ref="L276" si="286">IF(L275="",0,ROUND(L275/L274,2))</f>
        <v>0</v>
      </c>
      <c r="M276" s="75">
        <f t="shared" ref="M276" si="287">IF(M275="",0,ROUND(M275/M274,2))</f>
        <v>0</v>
      </c>
      <c r="N276" s="75">
        <f t="shared" ref="N276" si="288">IF(N275="",0,ROUND(N275/N274,2))</f>
        <v>0</v>
      </c>
      <c r="O276" s="75" t="s">
        <v>209</v>
      </c>
      <c r="R276" s="85" t="s">
        <v>175</v>
      </c>
    </row>
    <row r="277" spans="1:39" s="34" customFormat="1" ht="18" customHeight="1">
      <c r="A277" s="197" t="s">
        <v>43</v>
      </c>
      <c r="B277" s="198"/>
      <c r="C277" s="73" t="s">
        <v>106</v>
      </c>
      <c r="D277" s="73" t="s">
        <v>24</v>
      </c>
      <c r="E277" s="73" t="s">
        <v>25</v>
      </c>
      <c r="F277" s="73" t="s">
        <v>26</v>
      </c>
      <c r="G277" s="73" t="s">
        <v>27</v>
      </c>
      <c r="H277" s="73" t="s">
        <v>28</v>
      </c>
      <c r="I277" s="73" t="s">
        <v>29</v>
      </c>
      <c r="J277" s="73" t="s">
        <v>30</v>
      </c>
      <c r="K277" s="73" t="s">
        <v>31</v>
      </c>
      <c r="L277" s="73" t="s">
        <v>32</v>
      </c>
      <c r="M277" s="73" t="s">
        <v>33</v>
      </c>
      <c r="N277" s="73" t="s">
        <v>34</v>
      </c>
      <c r="O277" s="73" t="s">
        <v>0</v>
      </c>
      <c r="P277" s="36"/>
      <c r="Q277" s="36"/>
      <c r="R277" s="85" t="s">
        <v>176</v>
      </c>
    </row>
    <row r="278" spans="1:39" s="34" customFormat="1" ht="18" customHeight="1">
      <c r="A278" s="72" t="s">
        <v>35</v>
      </c>
      <c r="B278" s="195">
        <f>B245</f>
        <v>2024</v>
      </c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68">
        <f>SUM(C278:N278)</f>
        <v>0</v>
      </c>
      <c r="P278" s="36"/>
      <c r="Q278" s="36"/>
      <c r="R278" s="85"/>
    </row>
    <row r="279" spans="1:39" s="34" customFormat="1" ht="18" customHeight="1">
      <c r="A279" s="74" t="s">
        <v>36</v>
      </c>
      <c r="B279" s="196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68">
        <f>SUM(C279:N279)</f>
        <v>0</v>
      </c>
      <c r="P279" s="36"/>
      <c r="Q279" s="36"/>
      <c r="R279" s="85"/>
    </row>
    <row r="280" spans="1:39" s="34" customFormat="1" ht="18" customHeight="1">
      <c r="A280" s="202" t="s">
        <v>37</v>
      </c>
      <c r="B280" s="202"/>
      <c r="C280" s="75">
        <f>IF(C279="",0,ROUND(C279/C278,2))</f>
        <v>0</v>
      </c>
      <c r="D280" s="75">
        <f t="shared" ref="D280" si="289">IF(D279="",0,ROUND(D279/D278,2))</f>
        <v>0</v>
      </c>
      <c r="E280" s="75">
        <f t="shared" ref="E280" si="290">IF(E279="",0,ROUND(E279/E278,2))</f>
        <v>0</v>
      </c>
      <c r="F280" s="75">
        <f t="shared" ref="F280" si="291">IF(F279="",0,ROUND(F279/F278,2))</f>
        <v>0</v>
      </c>
      <c r="G280" s="75">
        <f t="shared" ref="G280" si="292">IF(G279="",0,ROUND(G279/G278,2))</f>
        <v>0</v>
      </c>
      <c r="H280" s="75">
        <f t="shared" ref="H280" si="293">IF(H279="",0,ROUND(H279/H278,2))</f>
        <v>0</v>
      </c>
      <c r="I280" s="75">
        <f t="shared" ref="I280" si="294">IF(I279="",0,ROUND(I279/I278,2))</f>
        <v>0</v>
      </c>
      <c r="J280" s="75">
        <f t="shared" ref="J280" si="295">IF(J279="",0,ROUND(J279/J278,2))</f>
        <v>0</v>
      </c>
      <c r="K280" s="75">
        <f t="shared" ref="K280" si="296">IF(K279="",0,ROUND(K279/K278,2))</f>
        <v>0</v>
      </c>
      <c r="L280" s="75">
        <f t="shared" ref="L280" si="297">IF(L279="",0,ROUND(L279/L278,2))</f>
        <v>0</v>
      </c>
      <c r="M280" s="75">
        <f t="shared" ref="M280" si="298">IF(M279="",0,ROUND(M279/M278,2))</f>
        <v>0</v>
      </c>
      <c r="N280" s="75">
        <f t="shared" ref="N280" si="299">IF(N279="",0,ROUND(N279/N278,2))</f>
        <v>0</v>
      </c>
      <c r="O280" s="75" t="s">
        <v>209</v>
      </c>
      <c r="P280" s="36"/>
      <c r="Q280" s="36"/>
      <c r="R280" s="85" t="s">
        <v>177</v>
      </c>
    </row>
    <row r="281" spans="1:39" s="34" customFormat="1" ht="18" customHeight="1">
      <c r="A281" s="197" t="s">
        <v>43</v>
      </c>
      <c r="B281" s="198"/>
      <c r="C281" s="73" t="s">
        <v>106</v>
      </c>
      <c r="D281" s="73" t="s">
        <v>24</v>
      </c>
      <c r="E281" s="73" t="s">
        <v>25</v>
      </c>
      <c r="F281" s="73" t="s">
        <v>26</v>
      </c>
      <c r="G281" s="73" t="s">
        <v>27</v>
      </c>
      <c r="H281" s="73" t="s">
        <v>28</v>
      </c>
      <c r="I281" s="73" t="s">
        <v>29</v>
      </c>
      <c r="J281" s="73" t="s">
        <v>30</v>
      </c>
      <c r="K281" s="73" t="s">
        <v>31</v>
      </c>
      <c r="L281" s="73" t="s">
        <v>32</v>
      </c>
      <c r="M281" s="73" t="s">
        <v>33</v>
      </c>
      <c r="N281" s="73" t="s">
        <v>34</v>
      </c>
      <c r="O281" s="73" t="s">
        <v>0</v>
      </c>
      <c r="P281" s="36"/>
      <c r="Q281" s="36"/>
      <c r="R281" s="85" t="s">
        <v>178</v>
      </c>
    </row>
    <row r="282" spans="1:39" s="34" customFormat="1" ht="18" customHeight="1">
      <c r="A282" s="72" t="s">
        <v>35</v>
      </c>
      <c r="B282" s="195">
        <f>B249</f>
        <v>2025</v>
      </c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68">
        <f>SUM(C282:N282)</f>
        <v>0</v>
      </c>
      <c r="P282" s="36"/>
      <c r="Q282" s="36"/>
      <c r="R282" s="85"/>
    </row>
    <row r="283" spans="1:39" s="34" customFormat="1" ht="18" customHeight="1">
      <c r="A283" s="72" t="s">
        <v>36</v>
      </c>
      <c r="B283" s="196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68">
        <f>SUM(C283:N283)</f>
        <v>0</v>
      </c>
      <c r="P283" s="36"/>
      <c r="Q283" s="36"/>
      <c r="R283" s="85"/>
    </row>
    <row r="284" spans="1:39" s="34" customFormat="1" ht="18" customHeight="1">
      <c r="A284" s="202" t="s">
        <v>37</v>
      </c>
      <c r="B284" s="202"/>
      <c r="C284" s="75">
        <f>IF(C283="",0,ROUND(C283/C282,2))</f>
        <v>0</v>
      </c>
      <c r="D284" s="75">
        <f t="shared" ref="D284" si="300">IF(D283="",0,ROUND(D283/D282,2))</f>
        <v>0</v>
      </c>
      <c r="E284" s="75">
        <f t="shared" ref="E284" si="301">IF(E283="",0,ROUND(E283/E282,2))</f>
        <v>0</v>
      </c>
      <c r="F284" s="75">
        <f t="shared" ref="F284" si="302">IF(F283="",0,ROUND(F283/F282,2))</f>
        <v>0</v>
      </c>
      <c r="G284" s="75">
        <f t="shared" ref="G284" si="303">IF(G283="",0,ROUND(G283/G282,2))</f>
        <v>0</v>
      </c>
      <c r="H284" s="75">
        <f t="shared" ref="H284" si="304">IF(H283="",0,ROUND(H283/H282,2))</f>
        <v>0</v>
      </c>
      <c r="I284" s="75">
        <f t="shared" ref="I284" si="305">IF(I283="",0,ROUND(I283/I282,2))</f>
        <v>0</v>
      </c>
      <c r="J284" s="75">
        <f t="shared" ref="J284" si="306">IF(J283="",0,ROUND(J283/J282,2))</f>
        <v>0</v>
      </c>
      <c r="K284" s="75">
        <f t="shared" ref="K284" si="307">IF(K283="",0,ROUND(K283/K282,2))</f>
        <v>0</v>
      </c>
      <c r="L284" s="75">
        <f t="shared" ref="L284" si="308">IF(L283="",0,ROUND(L283/L282,2))</f>
        <v>0</v>
      </c>
      <c r="M284" s="75">
        <f t="shared" ref="M284" si="309">IF(M283="",0,ROUND(M283/M282,2))</f>
        <v>0</v>
      </c>
      <c r="N284" s="75">
        <f t="shared" ref="N284" si="310">IF(N283="",0,ROUND(N283/N282,2))</f>
        <v>0</v>
      </c>
      <c r="O284" s="75" t="s">
        <v>209</v>
      </c>
      <c r="P284" s="36"/>
      <c r="Q284" s="36"/>
      <c r="R284" s="85" t="s">
        <v>179</v>
      </c>
    </row>
    <row r="285" spans="1:39" s="34" customFormat="1">
      <c r="A285" s="35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36"/>
      <c r="P285" s="36"/>
      <c r="Q285" s="36"/>
      <c r="R285" s="86"/>
    </row>
    <row r="286" spans="1:39" s="33" customFormat="1" ht="18" customHeight="1">
      <c r="A286" s="201" t="s">
        <v>107</v>
      </c>
      <c r="B286" s="201"/>
      <c r="C286" s="201"/>
      <c r="D286" s="201"/>
      <c r="E286" s="201"/>
      <c r="F286" s="201"/>
      <c r="G286" s="201"/>
      <c r="H286" s="201"/>
      <c r="I286" s="201"/>
      <c r="J286" s="201"/>
      <c r="K286" s="201"/>
      <c r="L286" s="201"/>
      <c r="M286" s="201"/>
      <c r="N286" s="201"/>
      <c r="O286" s="201"/>
      <c r="P286"/>
      <c r="Q286"/>
      <c r="R286" s="78"/>
    </row>
    <row r="287" spans="1:39" s="34" customFormat="1" ht="18" customHeight="1">
      <c r="A287" s="77" t="s">
        <v>110</v>
      </c>
      <c r="B287" s="76" t="s">
        <v>43</v>
      </c>
      <c r="C287" s="73" t="s">
        <v>106</v>
      </c>
      <c r="D287" s="73" t="s">
        <v>24</v>
      </c>
      <c r="E287" s="73" t="s">
        <v>25</v>
      </c>
      <c r="F287" s="73" t="s">
        <v>26</v>
      </c>
      <c r="G287" s="73" t="s">
        <v>27</v>
      </c>
      <c r="H287" s="73" t="s">
        <v>28</v>
      </c>
      <c r="I287" s="73" t="s">
        <v>29</v>
      </c>
      <c r="J287" s="73" t="s">
        <v>30</v>
      </c>
      <c r="K287" s="73" t="s">
        <v>31</v>
      </c>
      <c r="L287" s="73" t="s">
        <v>32</v>
      </c>
      <c r="M287" s="73" t="s">
        <v>33</v>
      </c>
      <c r="N287" s="73" t="s">
        <v>34</v>
      </c>
      <c r="O287" s="111"/>
      <c r="P287" s="37"/>
      <c r="Q287" s="37"/>
      <c r="R287" s="85" t="s">
        <v>180</v>
      </c>
    </row>
    <row r="288" spans="1:39" s="33" customFormat="1" ht="18" customHeight="1">
      <c r="A288" s="154"/>
      <c r="B288" s="188">
        <f>B274</f>
        <v>2023</v>
      </c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2"/>
      <c r="P288" s="38"/>
      <c r="Q288" s="38"/>
      <c r="R288" s="83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</row>
    <row r="289" spans="1:39" s="33" customFormat="1" ht="18" customHeight="1">
      <c r="A289" s="154"/>
      <c r="B289" s="189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2"/>
      <c r="P289" s="38"/>
      <c r="Q289" s="38"/>
      <c r="R289" s="85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</row>
    <row r="290" spans="1:39" s="33" customFormat="1" ht="18" customHeight="1">
      <c r="A290" s="154"/>
      <c r="B290" s="19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2"/>
      <c r="P290" s="38"/>
      <c r="Q290" s="38"/>
      <c r="R290" s="85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</row>
    <row r="291" spans="1:39" s="33" customFormat="1" ht="18" customHeight="1">
      <c r="A291" s="191" t="s">
        <v>109</v>
      </c>
      <c r="B291" s="191"/>
      <c r="C291" s="75">
        <f t="shared" ref="C291:N291" si="311">SUM(C288:C290,C276)</f>
        <v>0</v>
      </c>
      <c r="D291" s="75">
        <f t="shared" si="311"/>
        <v>0</v>
      </c>
      <c r="E291" s="75">
        <f t="shared" si="311"/>
        <v>0</v>
      </c>
      <c r="F291" s="75">
        <f t="shared" si="311"/>
        <v>0</v>
      </c>
      <c r="G291" s="75">
        <f t="shared" si="311"/>
        <v>0</v>
      </c>
      <c r="H291" s="75">
        <f t="shared" si="311"/>
        <v>0</v>
      </c>
      <c r="I291" s="75">
        <f t="shared" si="311"/>
        <v>0</v>
      </c>
      <c r="J291" s="75">
        <f t="shared" si="311"/>
        <v>0</v>
      </c>
      <c r="K291" s="75">
        <f t="shared" si="311"/>
        <v>0</v>
      </c>
      <c r="L291" s="75">
        <f t="shared" si="311"/>
        <v>0</v>
      </c>
      <c r="M291" s="75">
        <f t="shared" si="311"/>
        <v>0</v>
      </c>
      <c r="N291" s="75">
        <f t="shared" si="311"/>
        <v>0</v>
      </c>
      <c r="O291" s="112"/>
      <c r="R291" s="83" t="s">
        <v>181</v>
      </c>
    </row>
    <row r="292" spans="1:39" s="34" customFormat="1" ht="18" customHeight="1">
      <c r="A292" s="77" t="s">
        <v>110</v>
      </c>
      <c r="B292" s="76" t="s">
        <v>43</v>
      </c>
      <c r="C292" s="73" t="s">
        <v>106</v>
      </c>
      <c r="D292" s="73" t="s">
        <v>24</v>
      </c>
      <c r="E292" s="73" t="s">
        <v>25</v>
      </c>
      <c r="F292" s="73" t="s">
        <v>26</v>
      </c>
      <c r="G292" s="73" t="s">
        <v>27</v>
      </c>
      <c r="H292" s="73" t="s">
        <v>28</v>
      </c>
      <c r="I292" s="73" t="s">
        <v>29</v>
      </c>
      <c r="J292" s="73" t="s">
        <v>30</v>
      </c>
      <c r="K292" s="73" t="s">
        <v>31</v>
      </c>
      <c r="L292" s="73" t="s">
        <v>32</v>
      </c>
      <c r="M292" s="73" t="s">
        <v>33</v>
      </c>
      <c r="N292" s="73" t="s">
        <v>34</v>
      </c>
      <c r="O292" s="113"/>
      <c r="P292" s="37"/>
      <c r="Q292" s="37"/>
      <c r="R292" s="85" t="s">
        <v>182</v>
      </c>
    </row>
    <row r="293" spans="1:39" s="33" customFormat="1" ht="18" customHeight="1">
      <c r="A293" s="154"/>
      <c r="B293" s="188">
        <f>B278</f>
        <v>2024</v>
      </c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2"/>
      <c r="P293" s="38"/>
      <c r="Q293" s="38"/>
      <c r="R293" s="85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</row>
    <row r="294" spans="1:39" s="33" customFormat="1" ht="18" customHeight="1">
      <c r="A294" s="154"/>
      <c r="B294" s="189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2"/>
      <c r="P294" s="38"/>
      <c r="Q294" s="38"/>
      <c r="R294" s="85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</row>
    <row r="295" spans="1:39" s="33" customFormat="1" ht="18" customHeight="1">
      <c r="A295" s="154"/>
      <c r="B295" s="19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2"/>
      <c r="P295" s="38"/>
      <c r="Q295" s="38"/>
      <c r="R295" s="85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</row>
    <row r="296" spans="1:39" s="33" customFormat="1" ht="18" customHeight="1">
      <c r="A296" s="191" t="s">
        <v>109</v>
      </c>
      <c r="B296" s="191"/>
      <c r="C296" s="75">
        <f>SUM(C293:C295,C280)</f>
        <v>0</v>
      </c>
      <c r="D296" s="75">
        <f t="shared" ref="D296:N296" si="312">SUM(D293:D295,D280)</f>
        <v>0</v>
      </c>
      <c r="E296" s="75">
        <f t="shared" si="312"/>
        <v>0</v>
      </c>
      <c r="F296" s="75">
        <f t="shared" si="312"/>
        <v>0</v>
      </c>
      <c r="G296" s="75">
        <f t="shared" si="312"/>
        <v>0</v>
      </c>
      <c r="H296" s="75">
        <f t="shared" si="312"/>
        <v>0</v>
      </c>
      <c r="I296" s="75">
        <f t="shared" si="312"/>
        <v>0</v>
      </c>
      <c r="J296" s="75">
        <f t="shared" si="312"/>
        <v>0</v>
      </c>
      <c r="K296" s="75">
        <f t="shared" si="312"/>
        <v>0</v>
      </c>
      <c r="L296" s="75">
        <f t="shared" si="312"/>
        <v>0</v>
      </c>
      <c r="M296" s="75">
        <f t="shared" si="312"/>
        <v>0</v>
      </c>
      <c r="N296" s="75">
        <f t="shared" si="312"/>
        <v>0</v>
      </c>
      <c r="O296" s="112"/>
      <c r="R296" s="83" t="s">
        <v>183</v>
      </c>
    </row>
    <row r="297" spans="1:39" s="34" customFormat="1" ht="18" customHeight="1">
      <c r="A297" s="77" t="s">
        <v>110</v>
      </c>
      <c r="B297" s="76" t="s">
        <v>43</v>
      </c>
      <c r="C297" s="73" t="s">
        <v>106</v>
      </c>
      <c r="D297" s="73" t="s">
        <v>24</v>
      </c>
      <c r="E297" s="73" t="s">
        <v>25</v>
      </c>
      <c r="F297" s="73" t="s">
        <v>26</v>
      </c>
      <c r="G297" s="73" t="s">
        <v>27</v>
      </c>
      <c r="H297" s="73" t="s">
        <v>28</v>
      </c>
      <c r="I297" s="73" t="s">
        <v>29</v>
      </c>
      <c r="J297" s="73" t="s">
        <v>30</v>
      </c>
      <c r="K297" s="73" t="s">
        <v>31</v>
      </c>
      <c r="L297" s="73" t="s">
        <v>32</v>
      </c>
      <c r="M297" s="73" t="s">
        <v>33</v>
      </c>
      <c r="N297" s="73" t="s">
        <v>34</v>
      </c>
      <c r="O297" s="113"/>
      <c r="P297" s="37"/>
      <c r="Q297" s="37"/>
      <c r="R297" s="85" t="s">
        <v>184</v>
      </c>
    </row>
    <row r="298" spans="1:39" s="33" customFormat="1" ht="18" customHeight="1">
      <c r="A298" s="154"/>
      <c r="B298" s="188">
        <f>B282</f>
        <v>2025</v>
      </c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2"/>
      <c r="P298" s="38"/>
      <c r="Q298" s="38"/>
      <c r="R298" s="87"/>
      <c r="S298" s="51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</row>
    <row r="299" spans="1:39" s="33" customFormat="1" ht="18" customHeight="1">
      <c r="A299" s="154"/>
      <c r="B299" s="189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2"/>
      <c r="P299" s="38"/>
      <c r="Q299" s="38"/>
      <c r="R299" s="87"/>
      <c r="S299" s="51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</row>
    <row r="300" spans="1:39" s="33" customFormat="1" ht="18" customHeight="1">
      <c r="A300" s="154"/>
      <c r="B300" s="19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2"/>
      <c r="P300" s="38"/>
      <c r="Q300" s="38"/>
      <c r="R300" s="87"/>
      <c r="S300" s="51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</row>
    <row r="301" spans="1:39" s="33" customFormat="1" ht="18" customHeight="1">
      <c r="A301" s="191" t="s">
        <v>109</v>
      </c>
      <c r="B301" s="191"/>
      <c r="C301" s="75">
        <f>SUM(C298:C300,C284)</f>
        <v>0</v>
      </c>
      <c r="D301" s="75">
        <f t="shared" ref="D301:N301" si="313">SUM(D298:D300,D284)</f>
        <v>0</v>
      </c>
      <c r="E301" s="75">
        <f t="shared" si="313"/>
        <v>0</v>
      </c>
      <c r="F301" s="75">
        <f t="shared" si="313"/>
        <v>0</v>
      </c>
      <c r="G301" s="75">
        <f t="shared" si="313"/>
        <v>0</v>
      </c>
      <c r="H301" s="75">
        <f t="shared" si="313"/>
        <v>0</v>
      </c>
      <c r="I301" s="75">
        <f t="shared" si="313"/>
        <v>0</v>
      </c>
      <c r="J301" s="75">
        <f t="shared" si="313"/>
        <v>0</v>
      </c>
      <c r="K301" s="75">
        <f t="shared" si="313"/>
        <v>0</v>
      </c>
      <c r="L301" s="75">
        <f t="shared" si="313"/>
        <v>0</v>
      </c>
      <c r="M301" s="75">
        <f t="shared" si="313"/>
        <v>0</v>
      </c>
      <c r="N301" s="75">
        <f t="shared" si="313"/>
        <v>0</v>
      </c>
      <c r="O301" s="114"/>
      <c r="R301" s="83" t="s">
        <v>185</v>
      </c>
    </row>
    <row r="302" spans="1:39" s="33" customFormat="1">
      <c r="R302" s="83"/>
    </row>
    <row r="303" spans="1:39" s="33" customFormat="1">
      <c r="R303" s="83"/>
    </row>
  </sheetData>
  <sheetProtection insertRows="0" selectLockedCells="1"/>
  <mergeCells count="186">
    <mergeCell ref="B43:B44"/>
    <mergeCell ref="B62:B64"/>
    <mergeCell ref="B14:B15"/>
    <mergeCell ref="B18:B19"/>
    <mergeCell ref="A17:B17"/>
    <mergeCell ref="A22:O22"/>
    <mergeCell ref="A20:B20"/>
    <mergeCell ref="A45:B45"/>
    <mergeCell ref="A46:B46"/>
    <mergeCell ref="B47:B48"/>
    <mergeCell ref="A49:B49"/>
    <mergeCell ref="A40:B40"/>
    <mergeCell ref="A41:O41"/>
    <mergeCell ref="A42:B42"/>
    <mergeCell ref="C40:K40"/>
    <mergeCell ref="M40:O40"/>
    <mergeCell ref="A27:B27"/>
    <mergeCell ref="A32:B32"/>
    <mergeCell ref="A37:B37"/>
    <mergeCell ref="B29:B31"/>
    <mergeCell ref="B34:B36"/>
    <mergeCell ref="A50:B50"/>
    <mergeCell ref="B10:B11"/>
    <mergeCell ref="A9:B9"/>
    <mergeCell ref="B24:B26"/>
    <mergeCell ref="A13:B13"/>
    <mergeCell ref="A4:B4"/>
    <mergeCell ref="A5:B5"/>
    <mergeCell ref="C5:O5"/>
    <mergeCell ref="A12:B12"/>
    <mergeCell ref="A16:B16"/>
    <mergeCell ref="A7:B7"/>
    <mergeCell ref="A8:O8"/>
    <mergeCell ref="C7:K7"/>
    <mergeCell ref="M7:O7"/>
    <mergeCell ref="C4:E4"/>
    <mergeCell ref="F4:G4"/>
    <mergeCell ref="H4:O4"/>
    <mergeCell ref="A79:B79"/>
    <mergeCell ref="B80:B81"/>
    <mergeCell ref="A82:B82"/>
    <mergeCell ref="A83:B83"/>
    <mergeCell ref="B84:B85"/>
    <mergeCell ref="A74:O74"/>
    <mergeCell ref="A75:B75"/>
    <mergeCell ref="B76:B77"/>
    <mergeCell ref="A78:B78"/>
    <mergeCell ref="A65:B65"/>
    <mergeCell ref="B67:B69"/>
    <mergeCell ref="A70:B70"/>
    <mergeCell ref="A73:B73"/>
    <mergeCell ref="B51:B52"/>
    <mergeCell ref="A53:B53"/>
    <mergeCell ref="A55:O55"/>
    <mergeCell ref="B57:B59"/>
    <mergeCell ref="A60:B60"/>
    <mergeCell ref="C73:K73"/>
    <mergeCell ref="M73:O73"/>
    <mergeCell ref="A98:B98"/>
    <mergeCell ref="B100:B102"/>
    <mergeCell ref="A103:B103"/>
    <mergeCell ref="A106:B106"/>
    <mergeCell ref="A86:B86"/>
    <mergeCell ref="A88:O88"/>
    <mergeCell ref="B90:B92"/>
    <mergeCell ref="A93:B93"/>
    <mergeCell ref="B95:B97"/>
    <mergeCell ref="C106:K106"/>
    <mergeCell ref="M106:O106"/>
    <mergeCell ref="A119:B119"/>
    <mergeCell ref="A121:O121"/>
    <mergeCell ref="B123:B125"/>
    <mergeCell ref="A126:B126"/>
    <mergeCell ref="B128:B130"/>
    <mergeCell ref="A107:O107"/>
    <mergeCell ref="A108:B108"/>
    <mergeCell ref="B109:B110"/>
    <mergeCell ref="A111:B111"/>
    <mergeCell ref="A112:B112"/>
    <mergeCell ref="B113:B114"/>
    <mergeCell ref="A115:B115"/>
    <mergeCell ref="A116:B116"/>
    <mergeCell ref="B117:B118"/>
    <mergeCell ref="A140:O140"/>
    <mergeCell ref="A141:B141"/>
    <mergeCell ref="B142:B143"/>
    <mergeCell ref="A144:B144"/>
    <mergeCell ref="A145:B145"/>
    <mergeCell ref="A131:B131"/>
    <mergeCell ref="B133:B135"/>
    <mergeCell ref="A136:B136"/>
    <mergeCell ref="A139:B139"/>
    <mergeCell ref="C139:K139"/>
    <mergeCell ref="M139:O139"/>
    <mergeCell ref="A154:O154"/>
    <mergeCell ref="B156:B158"/>
    <mergeCell ref="A159:B159"/>
    <mergeCell ref="B161:B163"/>
    <mergeCell ref="A164:B164"/>
    <mergeCell ref="B146:B147"/>
    <mergeCell ref="A148:B148"/>
    <mergeCell ref="A149:B149"/>
    <mergeCell ref="B150:B151"/>
    <mergeCell ref="A152:B152"/>
    <mergeCell ref="A174:B174"/>
    <mergeCell ref="B175:B176"/>
    <mergeCell ref="A177:B177"/>
    <mergeCell ref="A178:B178"/>
    <mergeCell ref="B179:B180"/>
    <mergeCell ref="B166:B168"/>
    <mergeCell ref="A169:B169"/>
    <mergeCell ref="A172:B172"/>
    <mergeCell ref="A173:O173"/>
    <mergeCell ref="C172:K172"/>
    <mergeCell ref="M172:O172"/>
    <mergeCell ref="B199:B201"/>
    <mergeCell ref="A202:B202"/>
    <mergeCell ref="A205:B205"/>
    <mergeCell ref="A206:O206"/>
    <mergeCell ref="A181:B181"/>
    <mergeCell ref="A182:B182"/>
    <mergeCell ref="B183:B184"/>
    <mergeCell ref="A185:B185"/>
    <mergeCell ref="A187:O187"/>
    <mergeCell ref="B189:B191"/>
    <mergeCell ref="A192:B192"/>
    <mergeCell ref="B194:B196"/>
    <mergeCell ref="A197:B197"/>
    <mergeCell ref="C205:K205"/>
    <mergeCell ref="M205:O205"/>
    <mergeCell ref="A214:B214"/>
    <mergeCell ref="A215:B215"/>
    <mergeCell ref="B216:B217"/>
    <mergeCell ref="A218:B218"/>
    <mergeCell ref="A220:O220"/>
    <mergeCell ref="A207:B207"/>
    <mergeCell ref="B208:B209"/>
    <mergeCell ref="A210:B210"/>
    <mergeCell ref="A211:B211"/>
    <mergeCell ref="B212:B213"/>
    <mergeCell ref="M271:O271"/>
    <mergeCell ref="A235:B235"/>
    <mergeCell ref="A238:B238"/>
    <mergeCell ref="A239:O239"/>
    <mergeCell ref="A240:B240"/>
    <mergeCell ref="B222:B224"/>
    <mergeCell ref="A225:B225"/>
    <mergeCell ref="B227:B229"/>
    <mergeCell ref="A230:B230"/>
    <mergeCell ref="B232:B234"/>
    <mergeCell ref="C238:K238"/>
    <mergeCell ref="M238:O238"/>
    <mergeCell ref="A248:B248"/>
    <mergeCell ref="B249:B250"/>
    <mergeCell ref="A251:B251"/>
    <mergeCell ref="A253:O253"/>
    <mergeCell ref="B255:B257"/>
    <mergeCell ref="B241:B242"/>
    <mergeCell ref="A243:B243"/>
    <mergeCell ref="A244:B244"/>
    <mergeCell ref="B245:B246"/>
    <mergeCell ref="A247:B247"/>
    <mergeCell ref="B298:B300"/>
    <mergeCell ref="A296:B296"/>
    <mergeCell ref="B293:B295"/>
    <mergeCell ref="A291:B291"/>
    <mergeCell ref="B288:B290"/>
    <mergeCell ref="A301:B301"/>
    <mergeCell ref="A258:B258"/>
    <mergeCell ref="B260:B262"/>
    <mergeCell ref="A263:B263"/>
    <mergeCell ref="B265:B267"/>
    <mergeCell ref="A268:B268"/>
    <mergeCell ref="A272:O272"/>
    <mergeCell ref="A271:B271"/>
    <mergeCell ref="B278:B279"/>
    <mergeCell ref="A277:B277"/>
    <mergeCell ref="A276:B276"/>
    <mergeCell ref="B274:B275"/>
    <mergeCell ref="A273:B273"/>
    <mergeCell ref="A286:O286"/>
    <mergeCell ref="A284:B284"/>
    <mergeCell ref="B282:B283"/>
    <mergeCell ref="A281:B281"/>
    <mergeCell ref="A280:B280"/>
    <mergeCell ref="C271:K271"/>
  </mergeCells>
  <conditionalFormatting sqref="C27:N27 C32:N32 C37:N37 C60:N60 C65:N65 C70:N70 C93:N93 C98:N98 C103:N103 C126:N126 C131:N131 C136:N136 C159:N159 C164:N164 C169:N169 C192:N192 C197:N197 C202:N202 C225:N225 C230:N230 C235:N235 C258:N258 C263:N263 C268:N268 C291:N291 C296:N296 C301:N301">
    <cfRule type="cellIs" dxfId="0" priority="1" operator="greaterThan">
      <formula>1</formula>
    </cfRule>
  </conditionalFormatting>
  <dataValidations count="2">
    <dataValidation errorStyle="information" allowBlank="1" showInputMessage="1" showErrorMessage="1" error="El formato del número de expediente debe ser IDE/20XX/00XXXX" sqref="F4" xr:uid="{610DF9CA-D39D-441A-B8DB-EF0D6CCA1B62}"/>
    <dataValidation type="custom" errorStyle="information" allowBlank="1" showInputMessage="1" showErrorMessage="1" error="El formato del número de expediente debe ser IDE/20XX/00XXXX" sqref="C4:E4" xr:uid="{A17DEA57-C00B-49C8-B851-D38F4294117E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PROYECTOS I+D
CUENTA JUSTIFICATIVA &amp;R&amp;"FrutigerNext LT RegularCn,Normal"Pág. &amp;P/&amp;N</oddFooter>
  </headerFooter>
  <ignoredErrors>
    <ignoredError sqref="C4:C5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19"/>
  <sheetViews>
    <sheetView workbookViewId="0">
      <selection activeCell="C2" sqref="C2"/>
    </sheetView>
  </sheetViews>
  <sheetFormatPr baseColWidth="10" defaultColWidth="11.44140625" defaultRowHeight="13.8"/>
  <cols>
    <col min="1" max="16384" width="11.44140625" style="47"/>
  </cols>
  <sheetData>
    <row r="1" spans="1:3">
      <c r="A1" s="48" t="s">
        <v>43</v>
      </c>
      <c r="C1" s="47">
        <v>2023</v>
      </c>
    </row>
    <row r="2" spans="1:3">
      <c r="A2" s="47" t="s">
        <v>44</v>
      </c>
    </row>
    <row r="3" spans="1:3">
      <c r="A3" s="47" t="s">
        <v>45</v>
      </c>
    </row>
    <row r="4" spans="1:3">
      <c r="A4" s="47" t="s">
        <v>46</v>
      </c>
    </row>
    <row r="5" spans="1:3">
      <c r="A5" s="47" t="s">
        <v>47</v>
      </c>
    </row>
    <row r="6" spans="1:3">
      <c r="A6" s="47" t="s">
        <v>48</v>
      </c>
    </row>
    <row r="7" spans="1:3">
      <c r="A7" s="47" t="s">
        <v>49</v>
      </c>
    </row>
    <row r="8" spans="1:3">
      <c r="A8" s="47" t="s">
        <v>50</v>
      </c>
    </row>
    <row r="9" spans="1:3">
      <c r="A9" s="47" t="s">
        <v>51</v>
      </c>
    </row>
    <row r="10" spans="1:3">
      <c r="A10" s="47" t="s">
        <v>52</v>
      </c>
    </row>
    <row r="11" spans="1:3">
      <c r="A11" s="47" t="s">
        <v>53</v>
      </c>
    </row>
    <row r="12" spans="1:3">
      <c r="A12" s="47" t="s">
        <v>54</v>
      </c>
    </row>
    <row r="13" spans="1:3">
      <c r="A13" s="47" t="s">
        <v>55</v>
      </c>
    </row>
    <row r="15" spans="1:3">
      <c r="A15" s="48" t="s">
        <v>56</v>
      </c>
    </row>
    <row r="16" spans="1:3">
      <c r="A16" s="47" t="s">
        <v>208</v>
      </c>
    </row>
    <row r="17" spans="1:1">
      <c r="A17" s="49">
        <v>1</v>
      </c>
    </row>
    <row r="18" spans="1:1">
      <c r="A18" s="49">
        <v>2</v>
      </c>
    </row>
    <row r="19" spans="1:1">
      <c r="A19" s="49">
        <v>3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C18957C53D178F429DCB424A614B4834" ma:contentTypeVersion="23" ma:contentTypeDescription="Plantilla Formularios Ayudas" ma:contentTypeScope="" ma:versionID="03eaefb5118146d323e0a5a900776fb1">
  <xsd:schema xmlns:xsd="http://www.w3.org/2001/XMLSchema" xmlns:xs="http://www.w3.org/2001/XMLSchema" xmlns:p="http://schemas.microsoft.com/office/2006/metadata/properties" xmlns:ns2="9468cc14-f6fd-4595-bdbd-1f95e1a4be57" targetNamespace="http://schemas.microsoft.com/office/2006/metadata/properties" ma:root="true" ma:fieldsID="380955c005c7a0c8e0f1f6ad63b75b80" ns2:_="">
    <xsd:import namespace="9468cc14-f6fd-4595-bdbd-1f95e1a4be57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8cc14-f6fd-4595-bdbd-1f95e1a4be57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CHECKES-CHT"/>
          <xsd:enumeration value="CLUSTERS-CLU"/>
          <xsd:enumeration value="CONTRATACIÓN TECNICOS -TECEX"/>
          <xsd:enumeration value="EMPRESA BASE TECNOLOGICA-EBT"/>
          <xsd:enumeration value="EMPRESA FAMILIAR-EF"/>
          <xsd:enumeration value="EMPRESA BASE TECNOLOGICA -EBT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ERANET-MAN"/>
          <xsd:enumeration value="ERANET-MER"/>
          <xsd:enumeration value="ERANET-OCE"/>
          <xsd:enumeration value="ESPACIOS INDUSTRIALES"/>
          <xsd:enumeration value="PROYECTOS DE INVERSIÓN-AIP"/>
          <xsd:enumeration value="PROYECTOS DE INVERSIÓN-PIE"/>
          <xsd:enumeration value="PROYECTOS ESPECIAL INTERES-PEI"/>
          <xsd:enumeration value="PROYECTOS DE I+D"/>
          <xsd:enumeration value="PROYECTOS DE I+D+i TRACTORES"/>
          <xsd:enumeration value="PROYECTOS  TRACTORES ESPECIAL INTERES (PTEI)"/>
          <xsd:enumeration value="REFINANCIACIÓN PASIVOS-REF"/>
          <xsd:enumeration value="SEMILLEROS DE EMPRESA"/>
          <xsd:enumeration value="SUELO ASOCIACIONES"/>
          <xsd:enumeration value="SUELO AYUNTAMIENTOS"/>
          <xsd:enumeration value="SUELO-DIRECTAS"/>
          <xsd:enumeration value="SUBVENCIONES DIRECTAS-GENERAL"/>
          <xsd:enumeration value="AYUDAS TRANSFORMACIÓN DIGITAL"/>
          <xsd:enumeration value="FLAG-ERA"/>
          <xsd:enumeration value="APOYO FINANCIACIÓN INVERSIONES-AFI"/>
          <xsd:enumeration value="APOYO FINANCIACIÓN INVERSIONES TURISTICAS-AFIT"/>
          <xsd:enumeration value="CENTROS I+D+i EMPRESARIALES-CID"/>
          <xsd:enumeration value="Apoyo Financiero Pymes"/>
          <xsd:enumeration value="RES-AI RESOLUTIONS"/>
          <xsd:enumeration value="MOVILIDAD RECURSOS HUMANOS"/>
          <xsd:enumeration value="ECONOMIA CIRCULAR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ORDEN xmlns="9468cc14-f6fd-4595-bdbd-1f95e1a4be57" xsi:nil="true"/>
    <PROGRAMA xmlns="9468cc14-f6fd-4595-bdbd-1f95e1a4be57">PROYECTOS DE I+D</PROGRAMA>
    <VIGENTE xmlns="9468cc14-f6fd-4595-bdbd-1f95e1a4be57">false</VIGENTE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5872F25-BB69-4F2A-93BC-6F6A262C4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752F5B-BAF2-4DD7-B210-C45DD72B5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8cc14-f6fd-4595-bdbd-1f95e1a4b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AB11F-9CE2-48F0-A4FD-8D8AE1DDCD8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9468cc14-f6fd-4595-bdbd-1f95e1a4be57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ANEXO III</vt:lpstr>
      <vt:lpstr>ANEXO IV</vt:lpstr>
      <vt:lpstr>TABLA IMPUTACIÓN HORAS PERSONAL</vt:lpstr>
      <vt:lpstr>Tablas</vt:lpstr>
      <vt:lpstr>'ANEXO III'!Área_de_impresión</vt:lpstr>
      <vt:lpstr>'ANEXO IV'!Área_de_impresión</vt:lpstr>
      <vt:lpstr>'TABLA IMPUTACIÓN HORAS PERSONAL'!Área_de_impresión</vt:lpstr>
      <vt:lpstr>GC</vt:lpstr>
      <vt:lpstr>Meses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PROYECTOS I+D-IDEPA</dc:title>
  <dc:creator>David Díaz Jiménez - IDEPA</dc:creator>
  <cp:lastModifiedBy>David Díaz Jiménez - IDEPA</cp:lastModifiedBy>
  <cp:lastPrinted>2024-03-05T09:31:47Z</cp:lastPrinted>
  <dcterms:created xsi:type="dcterms:W3CDTF">2014-08-01T07:28:02Z</dcterms:created>
  <dcterms:modified xsi:type="dcterms:W3CDTF">2024-04-05T07:05:49Z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Plantilla Formularios Ayudas</vt:lpwstr>
  </property>
  <property fmtid="{D5CDD505-2E9C-101B-9397-08002B2CF9AE}" pid="3" name="display_urn:schemas-microsoft-com:office:office#Editor">
    <vt:lpwstr>Agustin Iriondo Colubi - IDEPA</vt:lpwstr>
  </property>
  <property fmtid="{D5CDD505-2E9C-101B-9397-08002B2CF9AE}" pid="4" name="display_urn:schemas-microsoft-com:office:office#Author">
    <vt:lpwstr>José Luis Reduello Díez - IDEPA</vt:lpwstr>
  </property>
  <property fmtid="{D5CDD505-2E9C-101B-9397-08002B2CF9AE}" pid="5" name="ContentTypeId">
    <vt:lpwstr>0x010100EBC03DA15D9F974CA5BA99D39F619E2100C18957C53D178F429DCB424A614B4834</vt:lpwstr>
  </property>
</Properties>
</file>